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Atualizado" sheetId="8" r:id="rId1"/>
  </sheets>
  <externalReferences>
    <externalReference r:id="rId2"/>
  </externalReferences>
  <definedNames>
    <definedName name="Abertura">[1]LICITAÇÃO!$H$28:$H$32</definedName>
    <definedName name="Local">#REF!</definedName>
    <definedName name="modadlidade">#REF!</definedName>
    <definedName name="Modalidade">#REF!</definedName>
    <definedName name="Modalidades">#REF!</definedName>
    <definedName name="Processo">#REF!</definedName>
  </definedNames>
  <calcPr calcId="145621"/>
</workbook>
</file>

<file path=xl/calcChain.xml><?xml version="1.0" encoding="utf-8"?>
<calcChain xmlns="http://schemas.openxmlformats.org/spreadsheetml/2006/main">
  <c r="H73" i="8" l="1"/>
  <c r="J73" i="8" s="1"/>
  <c r="I73" i="8"/>
  <c r="H72" i="8"/>
  <c r="J72" i="8" s="1"/>
  <c r="I72" i="8"/>
  <c r="I5" i="8" l="1"/>
  <c r="I6" i="8"/>
  <c r="I7" i="8"/>
  <c r="I8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4" i="8"/>
  <c r="I75" i="8"/>
  <c r="I76" i="8"/>
  <c r="I4" i="8"/>
  <c r="H52" i="8" l="1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4" i="8"/>
  <c r="H75" i="8"/>
  <c r="H76" i="8"/>
  <c r="H51" i="8"/>
  <c r="J51" i="8" s="1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5" i="8"/>
  <c r="H6" i="8"/>
  <c r="H7" i="8"/>
  <c r="H8" i="8"/>
  <c r="H4" i="8"/>
  <c r="J8" i="8" l="1"/>
  <c r="J48" i="8"/>
  <c r="J76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4" i="8"/>
  <c r="J75" i="8"/>
  <c r="J5" i="8"/>
  <c r="J6" i="8"/>
  <c r="J7" i="8"/>
  <c r="J4" i="8"/>
  <c r="J50" i="8" l="1"/>
  <c r="J10" i="8"/>
  <c r="J3" i="8"/>
  <c r="J78" i="8" l="1"/>
</calcChain>
</file>

<file path=xl/sharedStrings.xml><?xml version="1.0" encoding="utf-8"?>
<sst xmlns="http://schemas.openxmlformats.org/spreadsheetml/2006/main" count="358" uniqueCount="224">
  <si>
    <t>UND</t>
  </si>
  <si>
    <t>1.1</t>
  </si>
  <si>
    <t>CÓDIGO</t>
  </si>
  <si>
    <t>M</t>
  </si>
  <si>
    <t>ITEM</t>
  </si>
  <si>
    <t>ED-48966</t>
  </si>
  <si>
    <t>ED-48986</t>
  </si>
  <si>
    <t>ED-49001</t>
  </si>
  <si>
    <t>ED-48989</t>
  </si>
  <si>
    <t>ED-48992</t>
  </si>
  <si>
    <t>ED-48995</t>
  </si>
  <si>
    <t>ED-49133</t>
  </si>
  <si>
    <t>ED-49535</t>
  </si>
  <si>
    <t>CJ</t>
  </si>
  <si>
    <t>ED-49363</t>
  </si>
  <si>
    <t>ED-49362</t>
  </si>
  <si>
    <t>ED-49368</t>
  </si>
  <si>
    <t>ED-49533</t>
  </si>
  <si>
    <t>ED-49529</t>
  </si>
  <si>
    <t>ED-49531</t>
  </si>
  <si>
    <t>ED-49404</t>
  </si>
  <si>
    <t>ED-49387</t>
  </si>
  <si>
    <t>ED-49393</t>
  </si>
  <si>
    <t>ED-13342</t>
  </si>
  <si>
    <t>ED-20579</t>
  </si>
  <si>
    <t>ENTRADA DE ENERGIA AÉREA, TIPO C1, PADRÃO CEMIG, CARGA INSTALADA DE ATÉ 15KVA, TRIFÁSICO, COM SAÍDA SUBTERRÂNEA, INCLUSIVE POSTE, CAIXA PARA MEDIDOR, DISJUNTOR, BARRAMENTO, ATERRAMENTO E ACESSÓRIOS</t>
  </si>
  <si>
    <t>ED-49443</t>
  </si>
  <si>
    <t>ED-49499</t>
  </si>
  <si>
    <t>ED-49500</t>
  </si>
  <si>
    <t>ED-49502</t>
  </si>
  <si>
    <t>ED-49498</t>
  </si>
  <si>
    <t>ED-49270</t>
  </si>
  <si>
    <t>ED-49272</t>
  </si>
  <si>
    <t>ED-49274</t>
  </si>
  <si>
    <t>ED-49278</t>
  </si>
  <si>
    <t>ED-49230</t>
  </si>
  <si>
    <t>ED-49234</t>
  </si>
  <si>
    <t>ED-49238</t>
  </si>
  <si>
    <t>ED-49263</t>
  </si>
  <si>
    <t>ED-49266</t>
  </si>
  <si>
    <t>ED-48701</t>
  </si>
  <si>
    <t>ED-48371</t>
  </si>
  <si>
    <t>ED-48365</t>
  </si>
  <si>
    <t>ED-48933</t>
  </si>
  <si>
    <t>ED-48366</t>
  </si>
  <si>
    <t>ED-15762</t>
  </si>
  <si>
    <t>CONJUNTO DE DUAS (2) TOMADAS DE DADOS (CONECTOR RJ45 CAT.6E), COM PLACA 4"X2" DE DOIS (2) POSTOS, INCLUSIVE FORNECIMENTO, INSTALAÇÃO, SUPORTE, MÓDULO E PLACA</t>
  </si>
  <si>
    <t>ED-15760</t>
  </si>
  <si>
    <t>CONJUNTO DE UMA (1) TOMADA TELEFÔNICA (CONECTOR RJ11) E UMA (1) TOMADA DE DADOS (CONECTOR RJ45 CAT.6E), COM PLACA 4"X2" DE DOIS (2) POSTOS, INCLUSIVE FORNECIMENTO, INSTALAÇÃO, SUPORTE, MÓDULO E PLACA</t>
  </si>
  <si>
    <t>ED-48381</t>
  </si>
  <si>
    <t>ED-48382</t>
  </si>
  <si>
    <t>ED-48383</t>
  </si>
  <si>
    <t>ED-48379</t>
  </si>
  <si>
    <t>ED-48367</t>
  </si>
  <si>
    <t>ED-48368</t>
  </si>
  <si>
    <t>ED-48362</t>
  </si>
  <si>
    <t>ED-48361</t>
  </si>
  <si>
    <t>ED-48376</t>
  </si>
  <si>
    <t>ED-48377</t>
  </si>
  <si>
    <t>ED-48372</t>
  </si>
  <si>
    <t>ED-48373</t>
  </si>
  <si>
    <t>ED-48374</t>
  </si>
  <si>
    <t>ED-48375</t>
  </si>
  <si>
    <t>ED-48378</t>
  </si>
  <si>
    <t>ED-48364</t>
  </si>
  <si>
    <t>ED-48363</t>
  </si>
  <si>
    <t>ED-48700</t>
  </si>
  <si>
    <t>ED-48702</t>
  </si>
  <si>
    <t>SERVIÇOS DE INSTALAÇÕES ELÉTRICAS</t>
  </si>
  <si>
    <t>SPDA (Sistema de proteção e descargas atmosféricas)</t>
  </si>
  <si>
    <t>UNID.</t>
  </si>
  <si>
    <t>SISTEMAS DE ILUMINAÇÃO</t>
  </si>
  <si>
    <t>SISTEMA DE TELEFONIA E LÓGICA</t>
  </si>
  <si>
    <t>PÇ.</t>
  </si>
  <si>
    <t>CJ.</t>
  </si>
  <si>
    <t>Total</t>
  </si>
  <si>
    <t xml:space="preserve">DESCRIÇÃO DOS SERVIÇOS </t>
  </si>
  <si>
    <t>PREÇO UNIT (R$) SEM BDI</t>
  </si>
  <si>
    <t>QUANT</t>
  </si>
  <si>
    <t>PREÇO UNIT (R$) COM BDI</t>
  </si>
  <si>
    <t xml:space="preserve">VALOR (R$) SEM BDI </t>
  </si>
  <si>
    <t>VALOR (R$) COM BDI</t>
  </si>
  <si>
    <t>CABO COAXIAL RG-59, IMPEDÂNCIA 75 OHM, CONDUTOR EM FIO DE COBRE NU, BLINDAGEM TRANÇA FORMADA POR FIOS DE COBRE MALHA 90% - CAB-CAB-010 - SETOP JULHO 2021</t>
  </si>
  <si>
    <t>CABO UTP 4 PARES CATEGORIA 6 COM REVESTIMENTO EXTERNO NÃO PROPAGANTE A CHAMA - CAB-CAB-015 - SETOP JULHO 2021</t>
  </si>
  <si>
    <t>CABO TELEFÔNICO FORMADO POR CONDUTOR EM FIO SÓLIDO DE COBRE ELETROLÍTICO, RECOZIDO E ESTANHADO, 0,50 MM - CAB-CAB-020 - SETOP JULHO 2021</t>
  </si>
  <si>
    <t>CERTIFICAÇÃO DE GARANTIA DE TRANSMISSÃO DE CABOS LÓGICOS - CATEGORIA 5E - CAB-CER-005 - SETOP JULHO 2021</t>
  </si>
  <si>
    <t>CERTIFICAÇÃO DE GARANTIA DE TRANSMISSÃO DE CABOS LÓGICOS - CATEGORIA 6E - CAB-CER-010 - SETOP JULHO 2021</t>
  </si>
  <si>
    <t>ESTABILIZADOR 127V, 60HZ - 5,0KVA - CAB-EST-005 - SETOP JULHO 2021</t>
  </si>
  <si>
    <t>PATCH CORD RJ45/RJ45 UTP-4P METÁLICO CATEGORIA 6, PINAGEM T568A NA COR AZUL (VOZ), COMPRIMENTO 3 METROS - CAB-PATCH-010 - SETOP JULHO 2021</t>
  </si>
  <si>
    <t>PATCH PANEL 24 POSIÇÕES, CATEGORIA COM GUIA TRASEIRO - CAB-PATCH-015 - SETOP JULHO 2021</t>
  </si>
  <si>
    <t>PATCH PANEL 48 POSIÇÕES, CATEGORIA COM GUIA TRASEIRO - CAB-PATCH-020 - SETOP JULHO 2021</t>
  </si>
  <si>
    <t>GAVETA DE VENTILAÇÃO COM 4 VENTILADORES PARA RACK 19" - CAB-RACK-015 - SETOP JULHO 2021</t>
  </si>
  <si>
    <t>ORGANIZADOR DE CABOS DE 1U PARA RACK 19 - CAB-RACK-020 - SETOP JULHO 2021</t>
  </si>
  <si>
    <t>TAMPA CEGA DE 1U PARA RACK 19" - CAB-RACK-025 - SETOP JULHO 2021</t>
  </si>
  <si>
    <t>TOMADA PARA TELEFONE RJ 11 SEM PLACA PARA CAIXA 4" X 2"- CAB-TOM-005 - SETOP JULHO 2021</t>
  </si>
  <si>
    <t>TOMADA DUPLA PARA LÓGICA RJ45, 4"X2", EMBUTIR, COMPLETA - CAB-TOM-015 - SETOP JULHO 2021</t>
  </si>
  <si>
    <t>TOMADA DUPLA PARA LÓGICA RJ45, 4"X4", EMBUTIR, COMPLETA - CAB-TOM-020 - SETOP JULHO 2021</t>
  </si>
  <si>
    <t>TOMADA PARA LÓGICA COM CAIXA SISTEMA "X", APARENTE - CAB-TOM-025 - SETOP JULHO 2021</t>
  </si>
  <si>
    <t>ATERRAMENTO COM HASTES COPPERWELD, DIÂMETRO DE 5/8",COMPRIMENTO DE 240CM, EXCLUSIVE CABO E CAIXA PARA ATERRAMENTO, INCLUSIVE GRAMPO PARA HASTE E INSTALAÇÃO- ELE-ATE-005 - SETOP JULHO 2021</t>
  </si>
  <si>
    <t>ISOLADOR ROLDANA EM PORCELANA, TENSÃO NOMINAL 1KV, EXCLUSIVE ARMAÇÃO SECUNDÁRIA, INCLUSIVE INSTALAÇÃO - ELE-PAD-120 - SETOP JULHO 2021</t>
  </si>
  <si>
    <t>CAIXA PRÉ MOLDADA PARA ATERRAMENTO COM TAMPA DE CONCRETO 25 X 25 X 50 CM, INCLUSIVE ESCAVAÇÃO E BOTA FORA - ELE-ATE-015 - SETOP JULHO 2021</t>
  </si>
  <si>
    <t>TERMINAL PARA ATERRAMENTO E CONEXÃO DE QUADRO/PAINEL ELÉTRICO, TIPO PARAFUSO FENDIDO DE APERTO, EM LATÃO ESTANHADO, DIÂMETRO DERIVAÇÃO 2,5MM2-25MM2, INCLUSIVE INSTALAÇÃO - ELE-ATE-010 - SETOP JULHO 2021</t>
  </si>
  <si>
    <t>LUMINÁRIA COMERCIAL CHANFRADA DE SOBREPOR COMPLETA, PARA DUAS (2) LÂMPADAS TUBULARES FLUORESCENTE 2X32W-ØT8, FORNECIMENTO E INSTALAÇÃO, INCLUSIVE BASE, REATOR E LÂMPADAS- ELE-LUM-026 - SETOP JULHO 2021</t>
  </si>
  <si>
    <t>LUMINÁRIA ARANDELA TIPO TARTARUGA BLINDADA, PARA UMA (1) LÂMPADA BASE E-27, POTÊNCIA MÁXIMA 60W, FORNECIMENTO E INSTALAÇÃO, EXCLUSIVE BASE E LÂMPADA - ELE-LUM-052 - SETOP JULHO 2021</t>
  </si>
  <si>
    <t>LUMINÁRIA COMERCIAL CHANFRADA DE SOBREPOR COMPLETA, PARA DUAS (2) LÂMPADAS TUBULARES FLUORESCENTE 2X16W-ØT8, FORNECIMENTO E INSTALAÇÃO, INCLUSIVE BASE, REATOR E LÂMPADAS - ELE-LUM-011 - SETOP JULHO 2021</t>
  </si>
  <si>
    <t>LUMINÁRIA DE EMERGÊNCIA AUTÔNOMA IE-16 COM LÂMPADA DE 8 W - INC-LUM-005 - SETOP JULHO 2021</t>
  </si>
  <si>
    <t>ED-50196</t>
  </si>
  <si>
    <t>DISJUNTOR MONOPOLAR TERMOMAGNÉTICO 5KA, DE 16A - ELE-DIS-007 - SETOP JULHO 2021</t>
  </si>
  <si>
    <t>DISJUNTOR MONOPOLAR TERMOMAGNÉTICO 5KA, DE 32A - ELE-DIS-011 - SETOP JULHO 2021</t>
  </si>
  <si>
    <t>DISJUNTOR MONOPOLAR TERMOMAGNÉTICO 5KA, DE 60A - ELE-DIS-015 - SETOP JULHO 2021</t>
  </si>
  <si>
    <t>DISJUNTOR BIPOLAR TERMOMAGNÉTICO 5KA, DE 16A - ELE-DIS-062 - SETOP JULHO 2021</t>
  </si>
  <si>
    <t>DISJUNTOR BIPOLAR TERMOMAGNÉTICO 5KA, DE 25A - ELE-DIS-064 - SETOP JULHO 2021</t>
  </si>
  <si>
    <t>DISJUNTOR BIPOLAR TERMOMAGNÉTICO 5KA, DE 32A - ELE-DIS-066 - SETOP JULHO 2021</t>
  </si>
  <si>
    <t>DISJUNTOR BIPOLAR TERMOMAGNÉTICO 5KA, DE 60A - ELE-DIS-070 - SETOP JULHO 2021</t>
  </si>
  <si>
    <t>DISJUNTOR TRIPOLAR TERMOMAGNÉTICO 10KA, DE 100A - ELE-DIS-046 - SETOP JULHO 2021</t>
  </si>
  <si>
    <t>DISJUNTOR TRIPOLAR TERMOMAGNÉTICO 10KA, DE 200A - ELE-DIS-049 - SETOP JULHO 2021</t>
  </si>
  <si>
    <t>CABO DE COBRE FLEXÍVEL, CLASSE 5, ISOLAMENTO TIPO EPR/HEPR, NÃO HALOGENADO, ANTICHAMA, TERMOFIXO, UNIPOLAR, SEÇÃO 1,5 MM2, 90°C, 0,6/1KV - ELE-CAB-270 - SETOP JULHO 2021</t>
  </si>
  <si>
    <t>CABO DE COBRE FLEXÍVEL, CLASSE 5, ISOLAMENTO TIPO EPR/HEPR, NÃO HALOGENADO, ANTICHAMA, TERMOFIXO, UNIPOLAR, SEÇÃO 2,5 MM2, 90°C, 0,6/1KV - ELE-CAB-275 - SETOP JULHO 2021</t>
  </si>
  <si>
    <t>CABO DE COBRE FLEXÍVEL, CLASSE 5, ISOLAMENTO TIPO EPR/HEPR, NÃO HALOGENADO, ANTICHAMA, TERMOFIXO, UNIPOLAR, SEÇÃO 4 MM2, 90°C, 0,6/1KV - ELE-CAB-280 - SETOP JULHO 2021</t>
  </si>
  <si>
    <t>CABO DE COBRE FLEXÍVEL, CLASSE 5, ISOLAMENTO TIPO EPR/HEPR, NÃO HALOGENADO, ANTICHAMA, TERMOFIXO, UNIPOLAR, SEÇÃO 6 MM2, 90°C, 0,6/1KV - ELE-CAB-285 - SETOP JULHO 2021</t>
  </si>
  <si>
    <t>CABO DE COBRE FLEXÍVEL, CLASSE 5, ISOLAMENTO TIPO LSHF/ATOX, NÃO HALOGENADO, ANTICHAMA, TERMOPLÁSTICO, UNIPOLAR, SEÇÃO 10 MM2, 70°C, 450/750V - ELE-CAB-250 - SETOP JULHO 2021</t>
  </si>
  <si>
    <t>CABO DE COBRE FLEXÍVEL, CLASSE 5, ISOLAMENTO TIPO EPR/HEPR, NÃO HALOGENADO, ANTICHAMA, TERMOFIXO, UNIPOLAR, SEÇÃO 16 MM2, 90°C, 0,6/1KV - ELE-CAB-295 - SETOP JULHO 2021</t>
  </si>
  <si>
    <t>QUADRO DE DISTRIBUIÇÃO PARA 8 MÓDULOS COM BARRAMENTO E CHAVE - ELE-QUA-005 - SETOP JULHO 2021</t>
  </si>
  <si>
    <t>QUADRO DE DISTRIBUIÇÃO PARA 12 MÓDULOS COM BARRAMENTO E CHAVE - ELE-QUA-006 - SETOP JULHO 2021</t>
  </si>
  <si>
    <t>QUADRO DE DISTRIBUIÇÃO PARA 20 MÓDULOS COM BARRAMENTO 100 A - ELE-QUA-010 - SETOP JULHO 2021</t>
  </si>
  <si>
    <t>QUADRO DE DISTRIBUIÇÃO PARA 36 MÓDULOS COM BARRAMENTO 100 A - ELE-QUA-020 - SETOP JULHO 2021</t>
  </si>
  <si>
    <t>TOMADA SIMPLES - 2P + T - 10A COM PLACA - ELE-TOM-005 - SETOP JULHO 2021</t>
  </si>
  <si>
    <t>TOMADA DUPLA - 2P + T - 20A COM PLACA - ELE-TOM-025 - SETOP JULHO 2021</t>
  </si>
  <si>
    <t>CONJUNTO DE 1 TOMADA + 1 INTERRUPTOR COM PLACA - ELE-TOM-035 - SETOP JULHO 2021</t>
  </si>
  <si>
    <t>INTERRUPTOR , DUAS TECLAS SIMPLES 10 A - 250 V - ELE-INT-095 - SETOP JULHO 2021</t>
  </si>
  <si>
    <t>TOMADA SIMPLES - 2P + T - 20A COM PLACA - ELE-TOM-015 - SETOP JULHO 2021</t>
  </si>
  <si>
    <t>INTERRUPTOR , DUAS TECLAS PARALELO 10 A - 250 V - ELE-INT-100 - SETOP JULHO 2021</t>
  </si>
  <si>
    <t>INTERRUPTOR , TRÊS TECLAS SIMPLES 10 A - 250 V - ELE-INT-125 - SETOP JULHO 2021</t>
  </si>
  <si>
    <t>REMOÇÃO DE LUMINÁRIA FLUORESCENTE - DEM-LUM-005 - SETOP JULHO 2021</t>
  </si>
  <si>
    <t>ED-48468</t>
  </si>
  <si>
    <t>CABO TELEFÔNICO CI 50.30 - SETOP JULHO 2021</t>
  </si>
  <si>
    <t>CABO COAXIAL RG-59-75 OHMS - CAB-CAB-005 - SETOP JULHO 2021</t>
  </si>
  <si>
    <t>TOMADA PARA TELEFONE RJ 11 SEM PLACA PARA CAIXA 4" X 2" - CAB-TOM-005 - SETOP JULHO 2021</t>
  </si>
  <si>
    <t>ANILHA (MARCADOR) PARA IDENTIFICAÇÃO DE CABOS (# 16 MM2) - 500 UN - CAB-ANI-005 - SETOP JULHO 2021</t>
  </si>
  <si>
    <t>ANILHA (MARCADOR) PARA IDENTIFICAÇÃO DE CABOS (# 6 MM2) - 500 UN - CAB-ANI-010 - SETOP JULHO 2021</t>
  </si>
  <si>
    <t>RÉGUA COM 8 TOMADAS (2P+T), PARA FIXAÇÃO NO RACK DE 19" (1U) - CAB-RACK-010 - SETOP JULHO 2021</t>
  </si>
  <si>
    <t>CABO DE COBRE NÚ # 16 MM2, ENTERRADO, EXCLUSIVE ESCAVAÇÃO E REATERRO - ELE-COR-015 - SETOP JULHO 2021</t>
  </si>
  <si>
    <t xml:space="preserve">COTAÇÃO </t>
  </si>
  <si>
    <t>LÂMPADA COMPACTA FLUORESCENTE DE 20 W, BASE E27 - FORNECIMENTO E INSTALAÇÃO- 00038193 - SINAPI JULHO 2021</t>
  </si>
  <si>
    <t>Luminária de teto plafon em plástico com base E27, potência máxima 60 W (não inclui lâmpada) – 00038773 - SINAPI JULHO 2021</t>
  </si>
  <si>
    <t xml:space="preserve">100902
</t>
  </si>
  <si>
    <t>LÂMPADA LED, BASE E27, POTÊNCIA 9W, BULBO A60, TEMPERATURA DA COR 6500K, TENSÃO 110-127V, FORNECIMENTO E INSTALAÇÃO, EXCLUSIVE LUMINÁRIA SETOP JULHO 2021</t>
  </si>
  <si>
    <t>ENTRADA DE ENERGIA AÉREA, TIPO B1, PADRÃO CEMIG, CARGA INSTALADA DE ATÉ 10KW, BIFÁSICO, COM SAÍDA SUBTERRÂNEA, INCLUSIVE POSTE, CAIXA PARA MEDIDOR, DISJUNTOR, BARRAMENTO, ATERRAMENTO E ACESSÓRIOS - SETOP JULHO 2021</t>
  </si>
  <si>
    <t>Mini Rack Parede 19 8U X 470 mm MEDIDAS Altura externa:380mm Largura externa: 550mm - 19'' Polegadas (Padrão de todos os equipamentos) Profundidade: 470mm Suporte para até 80kg COR PRETO</t>
  </si>
  <si>
    <t>Mini Rack Parede 19 4U X 470 mm MEDIDAS Altura externa: 240mm Largura externa: 550mm - 19'' Polegadas (Padrão de todos os equipamentos) Profundidade: 470mm Suporte para até 50kg COR PRETO</t>
  </si>
  <si>
    <t xml:space="preserve">REFERÊNCIA </t>
  </si>
  <si>
    <t>SETOP JULHO 2021</t>
  </si>
  <si>
    <t>Lâmpada LED Tubular Bivolt 9/10 W – 00039386 - SINAPI JULHO 2021</t>
  </si>
  <si>
    <t>Lâmpada LED Tubular Bivolt 18/20 W – 00039387 - SINAPI JULHO 2021</t>
  </si>
  <si>
    <t>SINAPI JULHO 2021</t>
  </si>
  <si>
    <t>11.1.1</t>
  </si>
  <si>
    <t>1.1.2</t>
  </si>
  <si>
    <t>1.1.3</t>
  </si>
  <si>
    <t>1.1.4</t>
  </si>
  <si>
    <t>1.1.5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</si>
  <si>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</si>
  <si>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</si>
  <si>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</si>
  <si>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</si>
  <si>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</si>
  <si>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</si>
  <si>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</si>
  <si>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</si>
  <si>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</si>
  <si>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</si>
  <si>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</si>
  <si>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</si>
  <si>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</si>
  <si>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</si>
  <si>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</si>
  <si>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</si>
  <si>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</si>
  <si>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</si>
  <si>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</si>
  <si>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</si>
  <si>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</si>
  <si>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</si>
  <si>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</si>
  <si>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</si>
  <si>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</si>
  <si>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</si>
  <si>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</si>
  <si>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</si>
  <si>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</si>
  <si>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</si>
  <si>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</si>
  <si>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</si>
  <si>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</si>
  <si>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</si>
  <si>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</si>
  <si>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</si>
  <si>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</si>
  <si>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2.38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</si>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</sst>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R$&quot;\ * #,##0.00_-;\-&quot;R$&quot;\ * #,##0.00_-;_-&quot;R$&quot;\ * &quot;-&quot;??_-;_-@_-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5"/>
      <color rgb="FF66666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4">
    <xf numFmtId="0" fontId="0" fillId="0" borderId="0" xfId="0"/>
    <xf numFmtId="0" fontId="4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4" fontId="0" fillId="0" borderId="0" xfId="0" applyNumberFormat="1"/>
    <xf numFmtId="4" fontId="4" fillId="3" borderId="7" xfId="0" applyNumberFormat="1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 wrapText="1"/>
    </xf>
    <xf numFmtId="4" fontId="5" fillId="4" borderId="5" xfId="0" applyNumberFormat="1" applyFont="1" applyFill="1" applyBorder="1" applyAlignment="1">
      <alignment horizontal="center" vertical="center" wrapText="1"/>
    </xf>
    <xf numFmtId="2" fontId="5" fillId="4" borderId="7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3" fillId="0" borderId="8" xfId="0" applyNumberFormat="1" applyFont="1" applyBorder="1"/>
    <xf numFmtId="0" fontId="5" fillId="3" borderId="6" xfId="0" applyFont="1" applyFill="1" applyBorder="1" applyAlignment="1">
      <alignment vertical="center" wrapText="1"/>
    </xf>
    <xf numFmtId="2" fontId="5" fillId="3" borderId="6" xfId="0" applyNumberFormat="1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center" wrapText="1"/>
    </xf>
    <xf numFmtId="2" fontId="5" fillId="5" borderId="7" xfId="0" applyNumberFormat="1" applyFont="1" applyFill="1" applyBorder="1" applyAlignment="1">
      <alignment horizontal="center" vertical="center" wrapText="1"/>
    </xf>
    <xf numFmtId="4" fontId="6" fillId="5" borderId="8" xfId="0" applyNumberFormat="1" applyFont="1" applyFill="1" applyBorder="1" applyAlignment="1">
      <alignment horizontal="center" vertical="center"/>
    </xf>
    <xf numFmtId="4" fontId="7" fillId="0" borderId="4" xfId="0" applyNumberFormat="1" applyFont="1" applyBorder="1"/>
    <xf numFmtId="2" fontId="8" fillId="4" borderId="7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9" fillId="0" borderId="0" xfId="0" applyFont="1"/>
    <xf numFmtId="0" fontId="0" fillId="0" borderId="0" xfId="0" applyFill="1"/>
    <xf numFmtId="0" fontId="5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</cellXfs>
  <cellStyles count="7">
    <cellStyle name="Moeda 2" xfId="3"/>
    <cellStyle name="Normal" xfId="0" builtinId="0"/>
    <cellStyle name="Normal 2" xfId="1"/>
    <cellStyle name="Separador de milhares 10" xfId="5"/>
    <cellStyle name="Separador de milhares 2" xfId="2"/>
    <cellStyle name="Separador de milhares 2 2" xfId="6"/>
    <cellStyle name="Vírgula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X/Desktop/LICITA&#199;&#213;ES/_Padr&#227;o%20RX/TP%20001_20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ROPONENTE"/>
      <sheetName val="LICITAÇÃO"/>
      <sheetName val="Envelope"/>
      <sheetName val="Decl Menor"/>
      <sheetName val="Decl Fatos Impeditivos"/>
      <sheetName val="Decl Idoneidade"/>
      <sheetName val="Decl Pleno Cumprimento"/>
      <sheetName val="Índices"/>
      <sheetName val="Decl Equip MO"/>
      <sheetName val="Decl Pessoal"/>
      <sheetName val="Proposta Detahada"/>
      <sheetName val="Cronograma"/>
      <sheetName val="Plano de Execução"/>
      <sheetName val="Procuração"/>
      <sheetName val="RECIBO DE RETIRADA"/>
      <sheetName val="Termo de Renuncia"/>
      <sheetName val=" Decl Banco"/>
      <sheetName val="Proc Visita Técnica"/>
      <sheetName val="Visita Técnica"/>
      <sheetName val="Indice"/>
      <sheetName val="Declaração1"/>
      <sheetName val="Declaração2"/>
      <sheetName val="Declaração3"/>
      <sheetName val="Declaração4"/>
    </sheetNames>
    <sheetDataSet>
      <sheetData sheetId="0"/>
      <sheetData sheetId="1">
        <row r="6">
          <cell r="C6" t="str">
            <v>RX CONSTRUTORA LTDA - EPP</v>
          </cell>
        </row>
      </sheetData>
      <sheetData sheetId="2">
        <row r="6">
          <cell r="C6" t="str">
            <v>PREFEITURA MUNICIPAL DE PERDÕES/MG</v>
          </cell>
        </row>
        <row r="28">
          <cell r="H28" t="str">
            <v>Processo:</v>
          </cell>
        </row>
        <row r="29">
          <cell r="H29" t="str">
            <v>Processo Licitatório:</v>
          </cell>
        </row>
        <row r="30">
          <cell r="H30" t="str">
            <v>Processo Administrativo:</v>
          </cell>
        </row>
        <row r="31">
          <cell r="H31" t="str">
            <v>Edital:</v>
          </cell>
        </row>
        <row r="32">
          <cell r="H32" t="str">
            <v>Edital de Licitação: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9">
          <cell r="A29">
            <v>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tabSelected="1" topLeftCell="D76" workbookViewId="0">
      <selection activeCell="J78" sqref="J78"/>
    </sheetView>
  </sheetViews>
  <sheetFormatPr defaultRowHeight="15" x14ac:dyDescent="0.25"/>
  <cols>
    <col min="1" max="1" width="14.7109375" customWidth="1"/>
    <col min="2" max="2" width="18.5703125" customWidth="1"/>
    <col min="3" max="3" width="17.140625" customWidth="1"/>
    <col min="4" max="4" width="73.28515625" customWidth="1"/>
    <col min="5" max="5" width="8" customWidth="1"/>
    <col min="6" max="6" width="11.7109375" customWidth="1"/>
    <col min="7" max="7" width="14.28515625" customWidth="1"/>
    <col min="8" max="8" width="11.85546875" style="10" bestFit="1" customWidth="1"/>
    <col min="9" max="9" width="11.85546875" style="10" customWidth="1"/>
    <col min="10" max="10" width="13.140625" bestFit="1" customWidth="1"/>
  </cols>
  <sheetData>
    <row r="1" spans="1:12" ht="50.25" customHeight="1" x14ac:dyDescent="0.25">
      <c r="A1" s="16" t="s">
        <v>4</v>
      </c>
      <c r="B1" s="16" t="s">
        <v>150</v>
      </c>
      <c r="C1" s="16" t="s">
        <v>2</v>
      </c>
      <c r="D1" s="16" t="s">
        <v>76</v>
      </c>
      <c r="E1" s="17" t="s">
        <v>0</v>
      </c>
      <c r="F1" s="17" t="s">
        <v>78</v>
      </c>
      <c r="G1" s="17" t="s">
        <v>77</v>
      </c>
      <c r="H1" s="18" t="s">
        <v>79</v>
      </c>
      <c r="I1" s="18" t="s">
        <v>80</v>
      </c>
      <c r="J1" s="17" t="s">
        <v>81</v>
      </c>
    </row>
    <row r="2" spans="1:12" ht="16.5" thickBot="1" x14ac:dyDescent="0.3">
      <c r="A2" s="3">
        <v>1</v>
      </c>
      <c r="B2" s="23"/>
      <c r="C2" s="23"/>
      <c r="D2" s="4" t="s">
        <v>68</v>
      </c>
      <c r="E2" s="12"/>
      <c r="F2" s="12"/>
      <c r="G2" s="12"/>
      <c r="H2" s="13"/>
      <c r="I2" s="13"/>
      <c r="J2" s="14"/>
    </row>
    <row r="3" spans="1:12" ht="16.5" thickBot="1" x14ac:dyDescent="0.3">
      <c r="A3" s="3" t="s">
        <v>1</v>
      </c>
      <c r="B3" s="23"/>
      <c r="C3" s="23"/>
      <c r="D3" s="4" t="s">
        <v>69</v>
      </c>
      <c r="E3" s="38"/>
      <c r="F3" s="39"/>
      <c r="G3" s="39"/>
      <c r="H3" s="40"/>
      <c r="I3" s="15"/>
      <c r="J3" s="6">
        <f>SUM(J4:J8)</f>
        <v>63703.280549999996</v>
      </c>
    </row>
    <row r="4" spans="1:12" ht="48" thickBot="1" x14ac:dyDescent="0.3">
      <c r="A4" s="27" t="s">
        <v>155</v>
      </c>
      <c r="B4" s="28" t="s">
        <v>151</v>
      </c>
      <c r="C4" s="28" t="s">
        <v>67</v>
      </c>
      <c r="D4" s="29" t="s">
        <v>100</v>
      </c>
      <c r="E4" s="28" t="s">
        <v>70</v>
      </c>
      <c r="F4" s="28">
        <v>50</v>
      </c>
      <c r="G4" s="28">
        <v>89.73</v>
      </c>
      <c r="H4" s="30">
        <f>G4*1.2423</f>
        <v>111.47157900000001</v>
      </c>
      <c r="I4" s="30">
        <f>G4*F4</f>
        <v>4486.5</v>
      </c>
      <c r="J4" s="31">
        <f>F4*H4</f>
        <v>5573.5789500000001</v>
      </c>
    </row>
    <row r="5" spans="1:12" ht="79.5" thickBot="1" x14ac:dyDescent="0.3">
      <c r="A5" s="27" t="s">
        <v>156</v>
      </c>
      <c r="B5" s="28" t="s">
        <v>151</v>
      </c>
      <c r="C5" s="28" t="s">
        <v>40</v>
      </c>
      <c r="D5" s="29" t="s">
        <v>101</v>
      </c>
      <c r="E5" s="28" t="s">
        <v>70</v>
      </c>
      <c r="F5" s="28">
        <v>50</v>
      </c>
      <c r="G5" s="28">
        <v>9.1300000000000008</v>
      </c>
      <c r="H5" s="30">
        <f t="shared" ref="H5:H8" si="0">G5*1.2423</f>
        <v>11.342199000000001</v>
      </c>
      <c r="I5" s="30">
        <f t="shared" ref="I5:I65" si="1">G5*F5</f>
        <v>456.50000000000006</v>
      </c>
      <c r="J5" s="31">
        <f t="shared" ref="J5:J8" si="2">F5*H5</f>
        <v>567.10995000000003</v>
      </c>
    </row>
    <row r="6" spans="1:12" ht="63.75" thickBot="1" x14ac:dyDescent="0.3">
      <c r="A6" s="27" t="s">
        <v>157</v>
      </c>
      <c r="B6" s="28" t="s">
        <v>151</v>
      </c>
      <c r="C6" s="28" t="s">
        <v>66</v>
      </c>
      <c r="D6" s="29" t="s">
        <v>98</v>
      </c>
      <c r="E6" s="28" t="s">
        <v>70</v>
      </c>
      <c r="F6" s="28">
        <v>50</v>
      </c>
      <c r="G6" s="28">
        <v>128.99</v>
      </c>
      <c r="H6" s="30">
        <f t="shared" si="0"/>
        <v>160.24427700000001</v>
      </c>
      <c r="I6" s="30">
        <f t="shared" si="1"/>
        <v>6449.5</v>
      </c>
      <c r="J6" s="31">
        <f t="shared" si="2"/>
        <v>8012.2138500000001</v>
      </c>
    </row>
    <row r="7" spans="1:12" ht="32.25" thickBot="1" x14ac:dyDescent="0.3">
      <c r="A7" s="27" t="s">
        <v>158</v>
      </c>
      <c r="B7" s="28" t="s">
        <v>151</v>
      </c>
      <c r="C7" s="28" t="s">
        <v>11</v>
      </c>
      <c r="D7" s="29" t="s">
        <v>141</v>
      </c>
      <c r="E7" s="28" t="s">
        <v>3</v>
      </c>
      <c r="F7" s="32">
        <v>2000</v>
      </c>
      <c r="G7" s="28">
        <v>19.05</v>
      </c>
      <c r="H7" s="30">
        <f t="shared" si="0"/>
        <v>23.665814999999998</v>
      </c>
      <c r="I7" s="30">
        <f t="shared" si="1"/>
        <v>38100</v>
      </c>
      <c r="J7" s="31">
        <f t="shared" si="2"/>
        <v>47331.63</v>
      </c>
    </row>
    <row r="8" spans="1:12" ht="57.75" customHeight="1" thickBot="1" x14ac:dyDescent="0.3">
      <c r="A8" s="27" t="s">
        <v>159</v>
      </c>
      <c r="B8" s="28" t="s">
        <v>151</v>
      </c>
      <c r="C8" s="28" t="s">
        <v>26</v>
      </c>
      <c r="D8" s="29" t="s">
        <v>99</v>
      </c>
      <c r="E8" s="28" t="s">
        <v>70</v>
      </c>
      <c r="F8" s="28">
        <v>200</v>
      </c>
      <c r="G8" s="28">
        <v>8.93</v>
      </c>
      <c r="H8" s="30">
        <f t="shared" si="0"/>
        <v>11.093738999999999</v>
      </c>
      <c r="I8" s="30">
        <f t="shared" si="1"/>
        <v>1786</v>
      </c>
      <c r="J8" s="31">
        <f t="shared" si="2"/>
        <v>2218.7478000000001</v>
      </c>
    </row>
    <row r="9" spans="1:12" ht="16.5" thickBot="1" x14ac:dyDescent="0.3">
      <c r="I9" s="9"/>
    </row>
    <row r="10" spans="1:12" ht="16.5" thickBot="1" x14ac:dyDescent="0.3">
      <c r="A10" s="1">
        <v>2</v>
      </c>
      <c r="B10" s="24"/>
      <c r="C10" s="24"/>
      <c r="D10" s="2" t="s">
        <v>71</v>
      </c>
      <c r="E10" s="41"/>
      <c r="F10" s="42"/>
      <c r="G10" s="42"/>
      <c r="H10" s="43"/>
      <c r="I10" s="19"/>
      <c r="J10" s="7">
        <f>SUM(J11:J48)</f>
        <v>253117.85477400006</v>
      </c>
    </row>
    <row r="11" spans="1:12" ht="32.25" thickBot="1" x14ac:dyDescent="0.3">
      <c r="A11" s="27" t="s">
        <v>160</v>
      </c>
      <c r="B11" s="28" t="s">
        <v>154</v>
      </c>
      <c r="C11" s="28">
        <v>100903</v>
      </c>
      <c r="D11" s="29" t="s">
        <v>153</v>
      </c>
      <c r="E11" s="28" t="s">
        <v>70</v>
      </c>
      <c r="F11" s="32">
        <v>1000</v>
      </c>
      <c r="G11" s="28">
        <v>31.03</v>
      </c>
      <c r="H11" s="30">
        <f t="shared" ref="H11:H48" si="3">G11*1.2423</f>
        <v>38.548569000000001</v>
      </c>
      <c r="I11" s="30">
        <f t="shared" si="1"/>
        <v>31030</v>
      </c>
      <c r="J11" s="31">
        <f t="shared" ref="J11:J73" si="4">F11*H11</f>
        <v>38548.569000000003</v>
      </c>
    </row>
    <row r="12" spans="1:12" ht="32.25" thickBot="1" x14ac:dyDescent="0.3">
      <c r="A12" s="27" t="s">
        <v>161</v>
      </c>
      <c r="B12" s="28" t="s">
        <v>154</v>
      </c>
      <c r="C12" s="28" t="s">
        <v>145</v>
      </c>
      <c r="D12" s="29" t="s">
        <v>152</v>
      </c>
      <c r="E12" s="28" t="s">
        <v>70</v>
      </c>
      <c r="F12" s="32">
        <v>1000</v>
      </c>
      <c r="G12" s="28">
        <v>25.32</v>
      </c>
      <c r="H12" s="30">
        <f t="shared" si="3"/>
        <v>31.455036</v>
      </c>
      <c r="I12" s="30">
        <f t="shared" si="1"/>
        <v>25320</v>
      </c>
      <c r="J12" s="31">
        <f t="shared" si="4"/>
        <v>31455.036</v>
      </c>
    </row>
    <row r="13" spans="1:12" ht="63.75" thickBot="1" x14ac:dyDescent="0.3">
      <c r="A13" s="27" t="s">
        <v>162</v>
      </c>
      <c r="B13" s="28" t="s">
        <v>151</v>
      </c>
      <c r="C13" s="28" t="s">
        <v>23</v>
      </c>
      <c r="D13" s="29" t="s">
        <v>146</v>
      </c>
      <c r="E13" s="28" t="s">
        <v>70</v>
      </c>
      <c r="F13" s="28">
        <v>400</v>
      </c>
      <c r="G13" s="28">
        <v>12.14</v>
      </c>
      <c r="H13" s="30">
        <f t="shared" si="3"/>
        <v>15.081522</v>
      </c>
      <c r="I13" s="30">
        <f t="shared" si="1"/>
        <v>4856</v>
      </c>
      <c r="J13" s="31">
        <f t="shared" si="4"/>
        <v>6032.6088</v>
      </c>
    </row>
    <row r="14" spans="1:12" ht="32.25" thickBot="1" x14ac:dyDescent="0.3">
      <c r="A14" s="27" t="s">
        <v>163</v>
      </c>
      <c r="B14" s="28" t="s">
        <v>154</v>
      </c>
      <c r="C14" s="28">
        <v>97612</v>
      </c>
      <c r="D14" s="29" t="s">
        <v>143</v>
      </c>
      <c r="E14" s="28" t="s">
        <v>70</v>
      </c>
      <c r="F14" s="28">
        <v>200</v>
      </c>
      <c r="G14" s="28">
        <v>20.87</v>
      </c>
      <c r="H14" s="30">
        <f t="shared" si="3"/>
        <v>25.926801000000001</v>
      </c>
      <c r="I14" s="30">
        <f t="shared" si="1"/>
        <v>4174</v>
      </c>
      <c r="J14" s="31">
        <f t="shared" si="4"/>
        <v>5185.3602000000001</v>
      </c>
      <c r="K14" s="26"/>
      <c r="L14" s="26"/>
    </row>
    <row r="15" spans="1:12" ht="63.75" thickBot="1" x14ac:dyDescent="0.3">
      <c r="A15" s="27" t="s">
        <v>164</v>
      </c>
      <c r="B15" s="28" t="s">
        <v>151</v>
      </c>
      <c r="C15" s="28" t="s">
        <v>22</v>
      </c>
      <c r="D15" s="29" t="s">
        <v>102</v>
      </c>
      <c r="E15" s="28" t="s">
        <v>70</v>
      </c>
      <c r="F15" s="28">
        <v>50</v>
      </c>
      <c r="G15" s="28">
        <v>152.69999999999999</v>
      </c>
      <c r="H15" s="30">
        <f t="shared" si="3"/>
        <v>189.69920999999999</v>
      </c>
      <c r="I15" s="30">
        <f t="shared" si="1"/>
        <v>7634.9999999999991</v>
      </c>
      <c r="J15" s="31">
        <f t="shared" si="4"/>
        <v>9484.9604999999992</v>
      </c>
    </row>
    <row r="16" spans="1:12" ht="63.75" thickBot="1" x14ac:dyDescent="0.3">
      <c r="A16" s="27" t="s">
        <v>165</v>
      </c>
      <c r="B16" s="28" t="s">
        <v>151</v>
      </c>
      <c r="C16" s="28" t="s">
        <v>21</v>
      </c>
      <c r="D16" s="29" t="s">
        <v>104</v>
      </c>
      <c r="E16" s="28" t="s">
        <v>70</v>
      </c>
      <c r="F16" s="28">
        <v>50</v>
      </c>
      <c r="G16" s="28">
        <v>137.22999999999999</v>
      </c>
      <c r="H16" s="30">
        <f t="shared" si="3"/>
        <v>170.48082899999997</v>
      </c>
      <c r="I16" s="30">
        <f t="shared" si="1"/>
        <v>6861.4999999999991</v>
      </c>
      <c r="J16" s="31">
        <f t="shared" si="4"/>
        <v>8524.0414499999988</v>
      </c>
    </row>
    <row r="17" spans="1:10" ht="63.75" thickBot="1" x14ac:dyDescent="0.3">
      <c r="A17" s="27" t="s">
        <v>166</v>
      </c>
      <c r="B17" s="28" t="s">
        <v>151</v>
      </c>
      <c r="C17" s="28" t="s">
        <v>20</v>
      </c>
      <c r="D17" s="29" t="s">
        <v>103</v>
      </c>
      <c r="E17" s="28" t="s">
        <v>70</v>
      </c>
      <c r="F17" s="28">
        <v>50</v>
      </c>
      <c r="G17" s="28">
        <v>58.6</v>
      </c>
      <c r="H17" s="30">
        <f t="shared" si="3"/>
        <v>72.798779999999994</v>
      </c>
      <c r="I17" s="30">
        <f t="shared" si="1"/>
        <v>2930</v>
      </c>
      <c r="J17" s="31">
        <f t="shared" si="4"/>
        <v>3639.9389999999999</v>
      </c>
    </row>
    <row r="18" spans="1:10" ht="32.25" thickBot="1" x14ac:dyDescent="0.3">
      <c r="A18" s="27" t="s">
        <v>167</v>
      </c>
      <c r="B18" s="28" t="s">
        <v>151</v>
      </c>
      <c r="C18" s="28" t="s">
        <v>106</v>
      </c>
      <c r="D18" s="29" t="s">
        <v>105</v>
      </c>
      <c r="E18" s="28" t="s">
        <v>70</v>
      </c>
      <c r="F18" s="28">
        <v>50</v>
      </c>
      <c r="G18" s="28">
        <v>75</v>
      </c>
      <c r="H18" s="30">
        <f t="shared" si="3"/>
        <v>93.172499999999999</v>
      </c>
      <c r="I18" s="30">
        <f t="shared" si="1"/>
        <v>3750</v>
      </c>
      <c r="J18" s="31">
        <f t="shared" si="4"/>
        <v>4658.625</v>
      </c>
    </row>
    <row r="19" spans="1:10" ht="32.25" thickBot="1" x14ac:dyDescent="0.3">
      <c r="A19" s="27" t="s">
        <v>168</v>
      </c>
      <c r="B19" s="28" t="s">
        <v>154</v>
      </c>
      <c r="C19" s="28">
        <v>38773</v>
      </c>
      <c r="D19" s="29" t="s">
        <v>144</v>
      </c>
      <c r="E19" s="28" t="s">
        <v>70</v>
      </c>
      <c r="F19" s="28">
        <v>50</v>
      </c>
      <c r="G19" s="28">
        <v>6.25</v>
      </c>
      <c r="H19" s="30">
        <f t="shared" si="3"/>
        <v>7.7643749999999994</v>
      </c>
      <c r="I19" s="30">
        <f t="shared" si="1"/>
        <v>312.5</v>
      </c>
      <c r="J19" s="31">
        <f t="shared" si="4"/>
        <v>388.21874999999994</v>
      </c>
    </row>
    <row r="20" spans="1:10" ht="32.25" thickBot="1" x14ac:dyDescent="0.3">
      <c r="A20" s="27" t="s">
        <v>169</v>
      </c>
      <c r="B20" s="28" t="s">
        <v>151</v>
      </c>
      <c r="C20" s="28" t="s">
        <v>35</v>
      </c>
      <c r="D20" s="29" t="s">
        <v>107</v>
      </c>
      <c r="E20" s="28" t="s">
        <v>70</v>
      </c>
      <c r="F20" s="28">
        <v>15</v>
      </c>
      <c r="G20" s="28">
        <v>18.84</v>
      </c>
      <c r="H20" s="30">
        <f t="shared" si="3"/>
        <v>23.404931999999999</v>
      </c>
      <c r="I20" s="30">
        <f t="shared" si="1"/>
        <v>282.60000000000002</v>
      </c>
      <c r="J20" s="31">
        <f t="shared" si="4"/>
        <v>351.07398000000001</v>
      </c>
    </row>
    <row r="21" spans="1:10" ht="32.25" thickBot="1" x14ac:dyDescent="0.3">
      <c r="A21" s="27" t="s">
        <v>170</v>
      </c>
      <c r="B21" s="28" t="s">
        <v>151</v>
      </c>
      <c r="C21" s="28" t="s">
        <v>36</v>
      </c>
      <c r="D21" s="29" t="s">
        <v>108</v>
      </c>
      <c r="E21" s="28" t="s">
        <v>70</v>
      </c>
      <c r="F21" s="28">
        <v>15</v>
      </c>
      <c r="G21" s="28">
        <v>18.84</v>
      </c>
      <c r="H21" s="30">
        <f t="shared" si="3"/>
        <v>23.404931999999999</v>
      </c>
      <c r="I21" s="30">
        <f t="shared" si="1"/>
        <v>282.60000000000002</v>
      </c>
      <c r="J21" s="31">
        <f t="shared" si="4"/>
        <v>351.07398000000001</v>
      </c>
    </row>
    <row r="22" spans="1:10" ht="32.25" thickBot="1" x14ac:dyDescent="0.3">
      <c r="A22" s="27" t="s">
        <v>171</v>
      </c>
      <c r="B22" s="28" t="s">
        <v>151</v>
      </c>
      <c r="C22" s="28" t="s">
        <v>37</v>
      </c>
      <c r="D22" s="29" t="s">
        <v>109</v>
      </c>
      <c r="E22" s="28" t="s">
        <v>70</v>
      </c>
      <c r="F22" s="28">
        <v>15</v>
      </c>
      <c r="G22" s="28">
        <v>31.37</v>
      </c>
      <c r="H22" s="30">
        <f t="shared" si="3"/>
        <v>38.970950999999999</v>
      </c>
      <c r="I22" s="30">
        <f t="shared" si="1"/>
        <v>470.55</v>
      </c>
      <c r="J22" s="31">
        <f t="shared" si="4"/>
        <v>584.56426499999998</v>
      </c>
    </row>
    <row r="23" spans="1:10" ht="32.25" thickBot="1" x14ac:dyDescent="0.3">
      <c r="A23" s="27" t="s">
        <v>172</v>
      </c>
      <c r="B23" s="28" t="s">
        <v>151</v>
      </c>
      <c r="C23" s="28" t="s">
        <v>31</v>
      </c>
      <c r="D23" s="29" t="s">
        <v>110</v>
      </c>
      <c r="E23" s="28" t="s">
        <v>70</v>
      </c>
      <c r="F23" s="28">
        <v>15</v>
      </c>
      <c r="G23" s="28">
        <v>43.03</v>
      </c>
      <c r="H23" s="30">
        <f t="shared" si="3"/>
        <v>53.456169000000003</v>
      </c>
      <c r="I23" s="30">
        <f t="shared" si="1"/>
        <v>645.45000000000005</v>
      </c>
      <c r="J23" s="31">
        <f t="shared" si="4"/>
        <v>801.842535</v>
      </c>
    </row>
    <row r="24" spans="1:10" ht="32.25" thickBot="1" x14ac:dyDescent="0.3">
      <c r="A24" s="27" t="s">
        <v>173</v>
      </c>
      <c r="B24" s="28" t="s">
        <v>151</v>
      </c>
      <c r="C24" s="28" t="s">
        <v>32</v>
      </c>
      <c r="D24" s="29" t="s">
        <v>111</v>
      </c>
      <c r="E24" s="28" t="s">
        <v>70</v>
      </c>
      <c r="F24" s="28">
        <v>15</v>
      </c>
      <c r="G24" s="28">
        <v>43.03</v>
      </c>
      <c r="H24" s="30">
        <f t="shared" si="3"/>
        <v>53.456169000000003</v>
      </c>
      <c r="I24" s="30">
        <f t="shared" si="1"/>
        <v>645.45000000000005</v>
      </c>
      <c r="J24" s="31">
        <f t="shared" si="4"/>
        <v>801.842535</v>
      </c>
    </row>
    <row r="25" spans="1:10" ht="32.25" thickBot="1" x14ac:dyDescent="0.3">
      <c r="A25" s="27" t="s">
        <v>174</v>
      </c>
      <c r="B25" s="28" t="s">
        <v>151</v>
      </c>
      <c r="C25" s="28" t="s">
        <v>33</v>
      </c>
      <c r="D25" s="29" t="s">
        <v>112</v>
      </c>
      <c r="E25" s="28" t="s">
        <v>70</v>
      </c>
      <c r="F25" s="28">
        <v>15</v>
      </c>
      <c r="G25" s="28">
        <v>43.03</v>
      </c>
      <c r="H25" s="30">
        <f t="shared" si="3"/>
        <v>53.456169000000003</v>
      </c>
      <c r="I25" s="30">
        <f t="shared" si="1"/>
        <v>645.45000000000005</v>
      </c>
      <c r="J25" s="31">
        <f t="shared" si="4"/>
        <v>801.842535</v>
      </c>
    </row>
    <row r="26" spans="1:10" ht="32.25" thickBot="1" x14ac:dyDescent="0.3">
      <c r="A26" s="27" t="s">
        <v>175</v>
      </c>
      <c r="B26" s="28" t="s">
        <v>151</v>
      </c>
      <c r="C26" s="28" t="s">
        <v>34</v>
      </c>
      <c r="D26" s="29" t="s">
        <v>113</v>
      </c>
      <c r="E26" s="28" t="s">
        <v>70</v>
      </c>
      <c r="F26" s="28">
        <v>15</v>
      </c>
      <c r="G26" s="28">
        <v>54.12</v>
      </c>
      <c r="H26" s="30">
        <f t="shared" si="3"/>
        <v>67.233275999999989</v>
      </c>
      <c r="I26" s="30">
        <f t="shared" si="1"/>
        <v>811.8</v>
      </c>
      <c r="J26" s="31">
        <f t="shared" si="4"/>
        <v>1008.4991399999999</v>
      </c>
    </row>
    <row r="27" spans="1:10" ht="32.25" thickBot="1" x14ac:dyDescent="0.3">
      <c r="A27" s="27" t="s">
        <v>176</v>
      </c>
      <c r="B27" s="28" t="s">
        <v>151</v>
      </c>
      <c r="C27" s="28" t="s">
        <v>38</v>
      </c>
      <c r="D27" s="29" t="s">
        <v>114</v>
      </c>
      <c r="E27" s="28" t="s">
        <v>70</v>
      </c>
      <c r="F27" s="28">
        <v>10</v>
      </c>
      <c r="G27" s="28">
        <v>101.92</v>
      </c>
      <c r="H27" s="30">
        <f t="shared" si="3"/>
        <v>126.615216</v>
      </c>
      <c r="I27" s="30">
        <f t="shared" si="1"/>
        <v>1019.2</v>
      </c>
      <c r="J27" s="31">
        <f t="shared" si="4"/>
        <v>1266.1521600000001</v>
      </c>
    </row>
    <row r="28" spans="1:10" ht="32.25" thickBot="1" x14ac:dyDescent="0.3">
      <c r="A28" s="27" t="s">
        <v>177</v>
      </c>
      <c r="B28" s="28" t="s">
        <v>151</v>
      </c>
      <c r="C28" s="28" t="s">
        <v>39</v>
      </c>
      <c r="D28" s="29" t="s">
        <v>115</v>
      </c>
      <c r="E28" s="28" t="s">
        <v>70</v>
      </c>
      <c r="F28" s="28">
        <v>10</v>
      </c>
      <c r="G28" s="28">
        <v>295.12</v>
      </c>
      <c r="H28" s="30">
        <f t="shared" si="3"/>
        <v>366.62757599999998</v>
      </c>
      <c r="I28" s="30">
        <f t="shared" si="1"/>
        <v>2951.2</v>
      </c>
      <c r="J28" s="31">
        <f t="shared" si="4"/>
        <v>3666.2757599999995</v>
      </c>
    </row>
    <row r="29" spans="1:10" ht="63.75" thickBot="1" x14ac:dyDescent="0.3">
      <c r="A29" s="27" t="s">
        <v>178</v>
      </c>
      <c r="B29" s="28" t="s">
        <v>151</v>
      </c>
      <c r="C29" s="28" t="s">
        <v>6</v>
      </c>
      <c r="D29" s="29" t="s">
        <v>116</v>
      </c>
      <c r="E29" s="28" t="s">
        <v>3</v>
      </c>
      <c r="F29" s="32">
        <v>2000</v>
      </c>
      <c r="G29" s="28">
        <v>2.73</v>
      </c>
      <c r="H29" s="30">
        <f t="shared" si="3"/>
        <v>3.3914789999999999</v>
      </c>
      <c r="I29" s="30">
        <f t="shared" si="1"/>
        <v>5460</v>
      </c>
      <c r="J29" s="31">
        <f t="shared" si="4"/>
        <v>6782.9579999999996</v>
      </c>
    </row>
    <row r="30" spans="1:10" ht="63.75" thickBot="1" x14ac:dyDescent="0.3">
      <c r="A30" s="27" t="s">
        <v>179</v>
      </c>
      <c r="B30" s="28" t="s">
        <v>151</v>
      </c>
      <c r="C30" s="28" t="s">
        <v>8</v>
      </c>
      <c r="D30" s="29" t="s">
        <v>117</v>
      </c>
      <c r="E30" s="28" t="s">
        <v>3</v>
      </c>
      <c r="F30" s="32">
        <v>2000</v>
      </c>
      <c r="G30" s="28">
        <v>4.32</v>
      </c>
      <c r="H30" s="30">
        <f t="shared" si="3"/>
        <v>5.3667360000000004</v>
      </c>
      <c r="I30" s="30">
        <f t="shared" si="1"/>
        <v>8640</v>
      </c>
      <c r="J30" s="31">
        <f t="shared" si="4"/>
        <v>10733.472000000002</v>
      </c>
    </row>
    <row r="31" spans="1:10" ht="63.75" thickBot="1" x14ac:dyDescent="0.3">
      <c r="A31" s="27" t="s">
        <v>180</v>
      </c>
      <c r="B31" s="28" t="s">
        <v>151</v>
      </c>
      <c r="C31" s="28" t="s">
        <v>9</v>
      </c>
      <c r="D31" s="29" t="s">
        <v>118</v>
      </c>
      <c r="E31" s="28" t="s">
        <v>3</v>
      </c>
      <c r="F31" s="32">
        <v>1500</v>
      </c>
      <c r="G31" s="28">
        <v>5.99</v>
      </c>
      <c r="H31" s="30">
        <f t="shared" si="3"/>
        <v>7.4413770000000001</v>
      </c>
      <c r="I31" s="30">
        <f t="shared" si="1"/>
        <v>8985</v>
      </c>
      <c r="J31" s="31">
        <f t="shared" si="4"/>
        <v>11162.065500000001</v>
      </c>
    </row>
    <row r="32" spans="1:10" ht="63.75" thickBot="1" x14ac:dyDescent="0.3">
      <c r="A32" s="27" t="s">
        <v>181</v>
      </c>
      <c r="B32" s="28" t="s">
        <v>151</v>
      </c>
      <c r="C32" s="28" t="s">
        <v>10</v>
      </c>
      <c r="D32" s="29" t="s">
        <v>119</v>
      </c>
      <c r="E32" s="28" t="s">
        <v>3</v>
      </c>
      <c r="F32" s="32">
        <v>1000</v>
      </c>
      <c r="G32" s="28">
        <v>8.91</v>
      </c>
      <c r="H32" s="30">
        <f t="shared" si="3"/>
        <v>11.068892999999999</v>
      </c>
      <c r="I32" s="30">
        <f t="shared" si="1"/>
        <v>8910</v>
      </c>
      <c r="J32" s="31">
        <f t="shared" si="4"/>
        <v>11068.893</v>
      </c>
    </row>
    <row r="33" spans="1:10" ht="63.75" thickBot="1" x14ac:dyDescent="0.3">
      <c r="A33" s="27" t="s">
        <v>182</v>
      </c>
      <c r="B33" s="28" t="s">
        <v>151</v>
      </c>
      <c r="C33" s="28" t="s">
        <v>5</v>
      </c>
      <c r="D33" s="29" t="s">
        <v>120</v>
      </c>
      <c r="E33" s="28" t="s">
        <v>3</v>
      </c>
      <c r="F33" s="28">
        <v>500</v>
      </c>
      <c r="G33" s="28">
        <v>12.97</v>
      </c>
      <c r="H33" s="30">
        <f t="shared" si="3"/>
        <v>16.112631</v>
      </c>
      <c r="I33" s="30">
        <f t="shared" si="1"/>
        <v>6485</v>
      </c>
      <c r="J33" s="31">
        <f t="shared" si="4"/>
        <v>8056.3155000000006</v>
      </c>
    </row>
    <row r="34" spans="1:10" ht="63.75" thickBot="1" x14ac:dyDescent="0.3">
      <c r="A34" s="27" t="s">
        <v>183</v>
      </c>
      <c r="B34" s="28" t="s">
        <v>151</v>
      </c>
      <c r="C34" s="28" t="s">
        <v>7</v>
      </c>
      <c r="D34" s="29" t="s">
        <v>121</v>
      </c>
      <c r="E34" s="28" t="s">
        <v>3</v>
      </c>
      <c r="F34" s="28">
        <v>500</v>
      </c>
      <c r="G34" s="28">
        <v>18.3</v>
      </c>
      <c r="H34" s="30">
        <f t="shared" si="3"/>
        <v>22.734090000000002</v>
      </c>
      <c r="I34" s="30">
        <f t="shared" si="1"/>
        <v>9150</v>
      </c>
      <c r="J34" s="31">
        <f t="shared" si="4"/>
        <v>11367.045</v>
      </c>
    </row>
    <row r="35" spans="1:10" ht="56.25" customHeight="1" thickBot="1" x14ac:dyDescent="0.3">
      <c r="A35" s="27" t="s">
        <v>184</v>
      </c>
      <c r="B35" s="28" t="s">
        <v>151</v>
      </c>
      <c r="C35" s="28" t="s">
        <v>30</v>
      </c>
      <c r="D35" s="29" t="s">
        <v>122</v>
      </c>
      <c r="E35" s="28" t="s">
        <v>70</v>
      </c>
      <c r="F35" s="28">
        <v>6</v>
      </c>
      <c r="G35" s="28">
        <v>133.78</v>
      </c>
      <c r="H35" s="30">
        <f t="shared" si="3"/>
        <v>166.19489400000001</v>
      </c>
      <c r="I35" s="30">
        <f t="shared" si="1"/>
        <v>802.68000000000006</v>
      </c>
      <c r="J35" s="31">
        <f t="shared" si="4"/>
        <v>997.16936400000009</v>
      </c>
    </row>
    <row r="36" spans="1:10" ht="32.25" thickBot="1" x14ac:dyDescent="0.3">
      <c r="A36" s="27" t="s">
        <v>185</v>
      </c>
      <c r="B36" s="28" t="s">
        <v>151</v>
      </c>
      <c r="C36" s="28" t="s">
        <v>27</v>
      </c>
      <c r="D36" s="29" t="s">
        <v>123</v>
      </c>
      <c r="E36" s="28" t="s">
        <v>70</v>
      </c>
      <c r="F36" s="28">
        <v>10</v>
      </c>
      <c r="G36" s="28">
        <v>172.92</v>
      </c>
      <c r="H36" s="30">
        <f t="shared" si="3"/>
        <v>214.81851599999999</v>
      </c>
      <c r="I36" s="30">
        <f t="shared" si="1"/>
        <v>1729.1999999999998</v>
      </c>
      <c r="J36" s="31">
        <f t="shared" si="4"/>
        <v>2148.18516</v>
      </c>
    </row>
    <row r="37" spans="1:10" ht="32.25" thickBot="1" x14ac:dyDescent="0.3">
      <c r="A37" s="27" t="s">
        <v>186</v>
      </c>
      <c r="B37" s="28" t="s">
        <v>151</v>
      </c>
      <c r="C37" s="28" t="s">
        <v>28</v>
      </c>
      <c r="D37" s="29" t="s">
        <v>124</v>
      </c>
      <c r="E37" s="28" t="s">
        <v>70</v>
      </c>
      <c r="F37" s="28">
        <v>6</v>
      </c>
      <c r="G37" s="28">
        <v>241.26</v>
      </c>
      <c r="H37" s="30">
        <f t="shared" si="3"/>
        <v>299.71729799999997</v>
      </c>
      <c r="I37" s="30">
        <f t="shared" si="1"/>
        <v>1447.56</v>
      </c>
      <c r="J37" s="31">
        <f t="shared" si="4"/>
        <v>1798.3037879999997</v>
      </c>
    </row>
    <row r="38" spans="1:10" ht="32.25" thickBot="1" x14ac:dyDescent="0.3">
      <c r="A38" s="27" t="s">
        <v>187</v>
      </c>
      <c r="B38" s="28" t="s">
        <v>151</v>
      </c>
      <c r="C38" s="28" t="s">
        <v>29</v>
      </c>
      <c r="D38" s="29" t="s">
        <v>125</v>
      </c>
      <c r="E38" s="28" t="s">
        <v>70</v>
      </c>
      <c r="F38" s="28">
        <v>6</v>
      </c>
      <c r="G38" s="28">
        <v>420.89</v>
      </c>
      <c r="H38" s="30">
        <f t="shared" si="3"/>
        <v>522.87164699999994</v>
      </c>
      <c r="I38" s="30">
        <f t="shared" si="1"/>
        <v>2525.34</v>
      </c>
      <c r="J38" s="31">
        <f t="shared" si="4"/>
        <v>3137.2298819999996</v>
      </c>
    </row>
    <row r="39" spans="1:10" ht="32.25" thickBot="1" x14ac:dyDescent="0.3">
      <c r="A39" s="27" t="s">
        <v>188</v>
      </c>
      <c r="B39" s="28" t="s">
        <v>151</v>
      </c>
      <c r="C39" s="28" t="s">
        <v>18</v>
      </c>
      <c r="D39" s="29" t="s">
        <v>126</v>
      </c>
      <c r="E39" s="28" t="s">
        <v>70</v>
      </c>
      <c r="F39" s="28">
        <v>100</v>
      </c>
      <c r="G39" s="28">
        <v>24.1</v>
      </c>
      <c r="H39" s="30">
        <f t="shared" si="3"/>
        <v>29.939430000000002</v>
      </c>
      <c r="I39" s="30">
        <f t="shared" si="1"/>
        <v>2410</v>
      </c>
      <c r="J39" s="31">
        <f t="shared" si="4"/>
        <v>2993.9430000000002</v>
      </c>
    </row>
    <row r="40" spans="1:10" ht="32.25" thickBot="1" x14ac:dyDescent="0.3">
      <c r="A40" s="27" t="s">
        <v>189</v>
      </c>
      <c r="B40" s="28" t="s">
        <v>151</v>
      </c>
      <c r="C40" s="28" t="s">
        <v>19</v>
      </c>
      <c r="D40" s="29" t="s">
        <v>130</v>
      </c>
      <c r="E40" s="28" t="s">
        <v>70</v>
      </c>
      <c r="F40" s="28">
        <v>50</v>
      </c>
      <c r="G40" s="28">
        <v>24.1</v>
      </c>
      <c r="H40" s="30">
        <f t="shared" si="3"/>
        <v>29.939430000000002</v>
      </c>
      <c r="I40" s="30">
        <f t="shared" si="1"/>
        <v>1205</v>
      </c>
      <c r="J40" s="31">
        <f t="shared" si="4"/>
        <v>1496.9715000000001</v>
      </c>
    </row>
    <row r="41" spans="1:10" ht="32.25" thickBot="1" x14ac:dyDescent="0.3">
      <c r="A41" s="27" t="s">
        <v>190</v>
      </c>
      <c r="B41" s="28" t="s">
        <v>151</v>
      </c>
      <c r="C41" s="28" t="s">
        <v>17</v>
      </c>
      <c r="D41" s="29" t="s">
        <v>127</v>
      </c>
      <c r="E41" s="28" t="s">
        <v>70</v>
      </c>
      <c r="F41" s="28">
        <v>50</v>
      </c>
      <c r="G41" s="28">
        <v>24.95</v>
      </c>
      <c r="H41" s="30">
        <f t="shared" si="3"/>
        <v>30.995384999999999</v>
      </c>
      <c r="I41" s="30">
        <f t="shared" si="1"/>
        <v>1247.5</v>
      </c>
      <c r="J41" s="31">
        <f t="shared" si="4"/>
        <v>1549.7692499999998</v>
      </c>
    </row>
    <row r="42" spans="1:10" ht="32.25" thickBot="1" x14ac:dyDescent="0.3">
      <c r="A42" s="27" t="s">
        <v>191</v>
      </c>
      <c r="B42" s="28" t="s">
        <v>151</v>
      </c>
      <c r="C42" s="28" t="s">
        <v>12</v>
      </c>
      <c r="D42" s="29" t="s">
        <v>128</v>
      </c>
      <c r="E42" s="28" t="s">
        <v>70</v>
      </c>
      <c r="F42" s="28">
        <v>50</v>
      </c>
      <c r="G42" s="28">
        <v>30.65</v>
      </c>
      <c r="H42" s="30">
        <f t="shared" si="3"/>
        <v>38.076494999999994</v>
      </c>
      <c r="I42" s="30">
        <f t="shared" si="1"/>
        <v>1532.5</v>
      </c>
      <c r="J42" s="31">
        <f t="shared" si="4"/>
        <v>1903.8247499999998</v>
      </c>
    </row>
    <row r="43" spans="1:10" ht="32.25" thickBot="1" x14ac:dyDescent="0.3">
      <c r="A43" s="27" t="s">
        <v>192</v>
      </c>
      <c r="B43" s="28" t="s">
        <v>151</v>
      </c>
      <c r="C43" s="28" t="s">
        <v>15</v>
      </c>
      <c r="D43" s="29" t="s">
        <v>129</v>
      </c>
      <c r="E43" s="28" t="s">
        <v>70</v>
      </c>
      <c r="F43" s="28">
        <v>50</v>
      </c>
      <c r="G43" s="28">
        <v>22.46</v>
      </c>
      <c r="H43" s="30">
        <f t="shared" si="3"/>
        <v>27.902058</v>
      </c>
      <c r="I43" s="30">
        <f t="shared" si="1"/>
        <v>1123</v>
      </c>
      <c r="J43" s="31">
        <f t="shared" si="4"/>
        <v>1395.1029000000001</v>
      </c>
    </row>
    <row r="44" spans="1:10" ht="32.25" thickBot="1" x14ac:dyDescent="0.3">
      <c r="A44" s="27" t="s">
        <v>193</v>
      </c>
      <c r="B44" s="28" t="s">
        <v>151</v>
      </c>
      <c r="C44" s="28" t="s">
        <v>14</v>
      </c>
      <c r="D44" s="29" t="s">
        <v>131</v>
      </c>
      <c r="E44" s="28" t="s">
        <v>70</v>
      </c>
      <c r="F44" s="28">
        <v>50</v>
      </c>
      <c r="G44" s="28">
        <v>31.83</v>
      </c>
      <c r="H44" s="30">
        <f t="shared" si="3"/>
        <v>39.542408999999999</v>
      </c>
      <c r="I44" s="30">
        <f t="shared" si="1"/>
        <v>1591.5</v>
      </c>
      <c r="J44" s="31">
        <f t="shared" si="4"/>
        <v>1977.1204499999999</v>
      </c>
    </row>
    <row r="45" spans="1:10" ht="32.25" thickBot="1" x14ac:dyDescent="0.3">
      <c r="A45" s="27" t="s">
        <v>194</v>
      </c>
      <c r="B45" s="28" t="s">
        <v>151</v>
      </c>
      <c r="C45" s="28" t="s">
        <v>16</v>
      </c>
      <c r="D45" s="29" t="s">
        <v>132</v>
      </c>
      <c r="E45" s="28" t="s">
        <v>70</v>
      </c>
      <c r="F45" s="28">
        <v>50</v>
      </c>
      <c r="G45" s="28">
        <v>32.56</v>
      </c>
      <c r="H45" s="30">
        <f t="shared" si="3"/>
        <v>40.449288000000003</v>
      </c>
      <c r="I45" s="30">
        <f t="shared" si="1"/>
        <v>1628</v>
      </c>
      <c r="J45" s="31">
        <f t="shared" si="4"/>
        <v>2022.4644000000001</v>
      </c>
    </row>
    <row r="46" spans="1:10" ht="32.25" thickBot="1" x14ac:dyDescent="0.3">
      <c r="A46" s="27" t="s">
        <v>195</v>
      </c>
      <c r="B46" s="28" t="s">
        <v>151</v>
      </c>
      <c r="C46" s="28" t="s">
        <v>134</v>
      </c>
      <c r="D46" s="29" t="s">
        <v>133</v>
      </c>
      <c r="E46" s="28" t="s">
        <v>70</v>
      </c>
      <c r="F46" s="32">
        <v>1000</v>
      </c>
      <c r="G46" s="28">
        <v>15.2</v>
      </c>
      <c r="H46" s="30">
        <f t="shared" si="3"/>
        <v>18.882959999999997</v>
      </c>
      <c r="I46" s="30">
        <f t="shared" si="1"/>
        <v>15200</v>
      </c>
      <c r="J46" s="31">
        <f t="shared" si="4"/>
        <v>18882.959999999995</v>
      </c>
    </row>
    <row r="47" spans="1:10" ht="94.5" customHeight="1" thickBot="1" x14ac:dyDescent="0.3">
      <c r="A47" s="27" t="s">
        <v>196</v>
      </c>
      <c r="B47" s="28" t="s">
        <v>151</v>
      </c>
      <c r="C47" s="28" t="s">
        <v>24</v>
      </c>
      <c r="D47" s="29" t="s">
        <v>147</v>
      </c>
      <c r="E47" s="28" t="s">
        <v>70</v>
      </c>
      <c r="F47" s="28">
        <v>6</v>
      </c>
      <c r="G47" s="31">
        <v>2296.48</v>
      </c>
      <c r="H47" s="30">
        <f t="shared" si="3"/>
        <v>2852.9171040000001</v>
      </c>
      <c r="I47" s="30">
        <f t="shared" si="1"/>
        <v>13778.880000000001</v>
      </c>
      <c r="J47" s="31">
        <f t="shared" si="4"/>
        <v>17117.502624000001</v>
      </c>
    </row>
    <row r="48" spans="1:10" ht="81" customHeight="1" thickBot="1" x14ac:dyDescent="0.3">
      <c r="A48" s="27" t="s">
        <v>197</v>
      </c>
      <c r="B48" s="28" t="s">
        <v>151</v>
      </c>
      <c r="C48" s="28" t="s">
        <v>24</v>
      </c>
      <c r="D48" s="29" t="s">
        <v>25</v>
      </c>
      <c r="E48" s="28" t="s">
        <v>70</v>
      </c>
      <c r="F48" s="28">
        <v>6</v>
      </c>
      <c r="G48" s="31">
        <v>2545.8200000000002</v>
      </c>
      <c r="H48" s="30">
        <f t="shared" si="3"/>
        <v>3162.6721860000002</v>
      </c>
      <c r="I48" s="30">
        <f t="shared" si="1"/>
        <v>15274.920000000002</v>
      </c>
      <c r="J48" s="31">
        <f t="shared" si="4"/>
        <v>18976.033116000002</v>
      </c>
    </row>
    <row r="49" spans="1:13" ht="16.5" thickBot="1" x14ac:dyDescent="0.3">
      <c r="I49" s="9"/>
      <c r="J49" s="8"/>
    </row>
    <row r="50" spans="1:13" ht="16.5" thickBot="1" x14ac:dyDescent="0.3">
      <c r="A50" s="35">
        <v>3</v>
      </c>
      <c r="B50" s="36"/>
      <c r="C50" s="36"/>
      <c r="D50" s="37" t="s">
        <v>72</v>
      </c>
      <c r="E50" s="41"/>
      <c r="F50" s="42"/>
      <c r="G50" s="42"/>
      <c r="H50" s="42"/>
      <c r="I50" s="19"/>
      <c r="J50" s="20">
        <f>SUM(J51:J76)</f>
        <v>885641.75726999983</v>
      </c>
    </row>
    <row r="51" spans="1:13" ht="25.5" customHeight="1" thickBot="1" x14ac:dyDescent="0.3">
      <c r="A51" s="27" t="s">
        <v>198</v>
      </c>
      <c r="B51" s="28" t="s">
        <v>151</v>
      </c>
      <c r="C51" s="28" t="s">
        <v>43</v>
      </c>
      <c r="D51" s="29" t="s">
        <v>135</v>
      </c>
      <c r="E51" s="28" t="s">
        <v>3</v>
      </c>
      <c r="F51" s="28">
        <v>500</v>
      </c>
      <c r="G51" s="28">
        <v>25.47</v>
      </c>
      <c r="H51" s="30">
        <f t="shared" ref="H51:H76" si="5">G51*1.2423</f>
        <v>31.641380999999999</v>
      </c>
      <c r="I51" s="30">
        <f t="shared" si="1"/>
        <v>12735</v>
      </c>
      <c r="J51" s="33">
        <f>F51*H51</f>
        <v>15820.690499999999</v>
      </c>
    </row>
    <row r="52" spans="1:13" ht="63.75" thickBot="1" x14ac:dyDescent="0.3">
      <c r="A52" s="27" t="s">
        <v>199</v>
      </c>
      <c r="B52" s="28" t="s">
        <v>151</v>
      </c>
      <c r="C52" s="28" t="s">
        <v>47</v>
      </c>
      <c r="D52" s="29" t="s">
        <v>48</v>
      </c>
      <c r="E52" s="28" t="s">
        <v>13</v>
      </c>
      <c r="F52" s="28">
        <v>1000</v>
      </c>
      <c r="G52" s="28">
        <v>52.07</v>
      </c>
      <c r="H52" s="30">
        <f t="shared" si="5"/>
        <v>64.686560999999998</v>
      </c>
      <c r="I52" s="30">
        <f t="shared" si="1"/>
        <v>52070</v>
      </c>
      <c r="J52" s="31">
        <f t="shared" si="4"/>
        <v>64686.560999999994</v>
      </c>
      <c r="K52" s="26"/>
      <c r="L52" s="26"/>
      <c r="M52" s="26"/>
    </row>
    <row r="53" spans="1:13" ht="32.25" thickBot="1" x14ac:dyDescent="0.3">
      <c r="A53" s="27" t="s">
        <v>200</v>
      </c>
      <c r="B53" s="28" t="s">
        <v>151</v>
      </c>
      <c r="C53" s="28" t="s">
        <v>65</v>
      </c>
      <c r="D53" s="29" t="s">
        <v>136</v>
      </c>
      <c r="E53" s="28" t="s">
        <v>3</v>
      </c>
      <c r="F53" s="28">
        <v>300</v>
      </c>
      <c r="G53" s="28">
        <v>5.0199999999999996</v>
      </c>
      <c r="H53" s="30">
        <f t="shared" si="5"/>
        <v>6.2363459999999993</v>
      </c>
      <c r="I53" s="30">
        <f t="shared" si="1"/>
        <v>1505.9999999999998</v>
      </c>
      <c r="J53" s="31">
        <f t="shared" si="4"/>
        <v>1870.9037999999998</v>
      </c>
    </row>
    <row r="54" spans="1:13" ht="32.25" thickBot="1" x14ac:dyDescent="0.3">
      <c r="A54" s="27" t="s">
        <v>201</v>
      </c>
      <c r="B54" s="28" t="s">
        <v>151</v>
      </c>
      <c r="C54" s="28" t="s">
        <v>52</v>
      </c>
      <c r="D54" s="29" t="s">
        <v>137</v>
      </c>
      <c r="E54" s="28" t="s">
        <v>70</v>
      </c>
      <c r="F54" s="28">
        <v>50</v>
      </c>
      <c r="G54" s="28">
        <v>33.729999999999997</v>
      </c>
      <c r="H54" s="30">
        <f t="shared" si="5"/>
        <v>41.902778999999995</v>
      </c>
      <c r="I54" s="30">
        <f t="shared" si="1"/>
        <v>1686.4999999999998</v>
      </c>
      <c r="J54" s="31">
        <f t="shared" si="4"/>
        <v>2095.1389499999996</v>
      </c>
    </row>
    <row r="55" spans="1:13" ht="32.25" thickBot="1" x14ac:dyDescent="0.3">
      <c r="A55" s="27" t="s">
        <v>202</v>
      </c>
      <c r="B55" s="28" t="s">
        <v>151</v>
      </c>
      <c r="C55" s="28" t="s">
        <v>55</v>
      </c>
      <c r="D55" s="29" t="s">
        <v>138</v>
      </c>
      <c r="E55" s="28" t="s">
        <v>73</v>
      </c>
      <c r="F55" s="28">
        <v>50</v>
      </c>
      <c r="G55" s="28">
        <v>61.73</v>
      </c>
      <c r="H55" s="30">
        <f t="shared" si="5"/>
        <v>76.687179</v>
      </c>
      <c r="I55" s="30">
        <f t="shared" si="1"/>
        <v>3086.5</v>
      </c>
      <c r="J55" s="31">
        <f t="shared" si="4"/>
        <v>3834.3589499999998</v>
      </c>
    </row>
    <row r="56" spans="1:13" ht="32.25" thickBot="1" x14ac:dyDescent="0.3">
      <c r="A56" s="27" t="s">
        <v>203</v>
      </c>
      <c r="B56" s="28" t="s">
        <v>151</v>
      </c>
      <c r="C56" s="28" t="s">
        <v>56</v>
      </c>
      <c r="D56" s="29" t="s">
        <v>139</v>
      </c>
      <c r="E56" s="28" t="s">
        <v>73</v>
      </c>
      <c r="F56" s="28">
        <v>50</v>
      </c>
      <c r="G56" s="28">
        <v>61.73</v>
      </c>
      <c r="H56" s="30">
        <f t="shared" si="5"/>
        <v>76.687179</v>
      </c>
      <c r="I56" s="30">
        <f t="shared" si="1"/>
        <v>3086.5</v>
      </c>
      <c r="J56" s="31">
        <f t="shared" si="4"/>
        <v>3834.3589499999998</v>
      </c>
    </row>
    <row r="57" spans="1:13" ht="48" thickBot="1" x14ac:dyDescent="0.3">
      <c r="A57" s="27" t="s">
        <v>204</v>
      </c>
      <c r="B57" s="28" t="s">
        <v>151</v>
      </c>
      <c r="C57" s="28" t="s">
        <v>64</v>
      </c>
      <c r="D57" s="29" t="s">
        <v>82</v>
      </c>
      <c r="E57" s="28" t="s">
        <v>3</v>
      </c>
      <c r="F57" s="32">
        <v>1000</v>
      </c>
      <c r="G57" s="28">
        <v>5.8</v>
      </c>
      <c r="H57" s="30">
        <f t="shared" si="5"/>
        <v>7.2053399999999996</v>
      </c>
      <c r="I57" s="30">
        <f t="shared" si="1"/>
        <v>5800</v>
      </c>
      <c r="J57" s="31">
        <f t="shared" si="4"/>
        <v>7205.3399999999992</v>
      </c>
    </row>
    <row r="58" spans="1:13" ht="32.25" thickBot="1" x14ac:dyDescent="0.3">
      <c r="A58" s="27" t="s">
        <v>205</v>
      </c>
      <c r="B58" s="28" t="s">
        <v>151</v>
      </c>
      <c r="C58" s="28" t="s">
        <v>42</v>
      </c>
      <c r="D58" s="29" t="s">
        <v>83</v>
      </c>
      <c r="E58" s="28" t="s">
        <v>3</v>
      </c>
      <c r="F58" s="32">
        <v>20000</v>
      </c>
      <c r="G58" s="28">
        <v>5.6</v>
      </c>
      <c r="H58" s="30">
        <f t="shared" si="5"/>
        <v>6.9568799999999991</v>
      </c>
      <c r="I58" s="30">
        <f t="shared" si="1"/>
        <v>112000</v>
      </c>
      <c r="J58" s="31">
        <f t="shared" si="4"/>
        <v>139137.59999999998</v>
      </c>
    </row>
    <row r="59" spans="1:13" ht="48" thickBot="1" x14ac:dyDescent="0.3">
      <c r="A59" s="27" t="s">
        <v>206</v>
      </c>
      <c r="B59" s="28" t="s">
        <v>151</v>
      </c>
      <c r="C59" s="28" t="s">
        <v>44</v>
      </c>
      <c r="D59" s="29" t="s">
        <v>84</v>
      </c>
      <c r="E59" s="28" t="s">
        <v>3</v>
      </c>
      <c r="F59" s="32">
        <v>1000</v>
      </c>
      <c r="G59" s="28">
        <v>12.73</v>
      </c>
      <c r="H59" s="30">
        <f t="shared" si="5"/>
        <v>15.814479</v>
      </c>
      <c r="I59" s="30">
        <f t="shared" si="1"/>
        <v>12730</v>
      </c>
      <c r="J59" s="31">
        <f t="shared" si="4"/>
        <v>15814.479000000001</v>
      </c>
    </row>
    <row r="60" spans="1:13" ht="32.25" thickBot="1" x14ac:dyDescent="0.3">
      <c r="A60" s="27" t="s">
        <v>207</v>
      </c>
      <c r="B60" s="28" t="s">
        <v>151</v>
      </c>
      <c r="C60" s="28" t="s">
        <v>53</v>
      </c>
      <c r="D60" s="29" t="s">
        <v>85</v>
      </c>
      <c r="E60" s="28" t="s">
        <v>70</v>
      </c>
      <c r="F60" s="28">
        <v>1200</v>
      </c>
      <c r="G60" s="28">
        <v>13.37</v>
      </c>
      <c r="H60" s="30">
        <f t="shared" si="5"/>
        <v>16.609551</v>
      </c>
      <c r="I60" s="30">
        <f t="shared" si="1"/>
        <v>16043.999999999998</v>
      </c>
      <c r="J60" s="31">
        <f t="shared" si="4"/>
        <v>19931.461199999998</v>
      </c>
    </row>
    <row r="61" spans="1:13" ht="32.25" thickBot="1" x14ac:dyDescent="0.3">
      <c r="A61" s="27" t="s">
        <v>208</v>
      </c>
      <c r="B61" s="28" t="s">
        <v>151</v>
      </c>
      <c r="C61" s="28" t="s">
        <v>54</v>
      </c>
      <c r="D61" s="29" t="s">
        <v>86</v>
      </c>
      <c r="E61" s="28" t="s">
        <v>70</v>
      </c>
      <c r="F61" s="28">
        <v>1000</v>
      </c>
      <c r="G61" s="28">
        <v>13.37</v>
      </c>
      <c r="H61" s="30">
        <f t="shared" si="5"/>
        <v>16.609551</v>
      </c>
      <c r="I61" s="30">
        <f t="shared" si="1"/>
        <v>13370</v>
      </c>
      <c r="J61" s="31">
        <f t="shared" si="4"/>
        <v>16609.550999999999</v>
      </c>
    </row>
    <row r="62" spans="1:13" ht="48" thickBot="1" x14ac:dyDescent="0.3">
      <c r="A62" s="27" t="s">
        <v>209</v>
      </c>
      <c r="B62" s="28" t="s">
        <v>151</v>
      </c>
      <c r="C62" s="28" t="s">
        <v>45</v>
      </c>
      <c r="D62" s="29" t="s">
        <v>46</v>
      </c>
      <c r="E62" s="28" t="s">
        <v>74</v>
      </c>
      <c r="F62" s="28">
        <v>800</v>
      </c>
      <c r="G62" s="28">
        <v>57.73</v>
      </c>
      <c r="H62" s="30">
        <f t="shared" si="5"/>
        <v>71.717979</v>
      </c>
      <c r="I62" s="30">
        <f t="shared" si="1"/>
        <v>46184</v>
      </c>
      <c r="J62" s="31">
        <f t="shared" si="4"/>
        <v>57374.383199999997</v>
      </c>
    </row>
    <row r="63" spans="1:13" ht="41.25" customHeight="1" thickBot="1" x14ac:dyDescent="0.3">
      <c r="A63" s="27" t="s">
        <v>210</v>
      </c>
      <c r="B63" s="28" t="s">
        <v>151</v>
      </c>
      <c r="C63" s="28" t="s">
        <v>41</v>
      </c>
      <c r="D63" s="29" t="s">
        <v>87</v>
      </c>
      <c r="E63" s="28" t="s">
        <v>70</v>
      </c>
      <c r="F63" s="28">
        <v>200</v>
      </c>
      <c r="G63" s="28">
        <v>685.05</v>
      </c>
      <c r="H63" s="30">
        <f t="shared" si="5"/>
        <v>851.03761499999996</v>
      </c>
      <c r="I63" s="30">
        <f t="shared" si="1"/>
        <v>137010</v>
      </c>
      <c r="J63" s="31">
        <f t="shared" si="4"/>
        <v>170207.52299999999</v>
      </c>
    </row>
    <row r="64" spans="1:13" ht="48" thickBot="1" x14ac:dyDescent="0.3">
      <c r="A64" s="27" t="s">
        <v>211</v>
      </c>
      <c r="B64" s="28" t="s">
        <v>151</v>
      </c>
      <c r="C64" s="28" t="s">
        <v>59</v>
      </c>
      <c r="D64" s="29" t="s">
        <v>88</v>
      </c>
      <c r="E64" s="28" t="s">
        <v>74</v>
      </c>
      <c r="F64" s="28">
        <v>500</v>
      </c>
      <c r="G64" s="28">
        <v>26.67</v>
      </c>
      <c r="H64" s="30">
        <f t="shared" si="5"/>
        <v>33.132141000000004</v>
      </c>
      <c r="I64" s="30">
        <f t="shared" si="1"/>
        <v>13335</v>
      </c>
      <c r="J64" s="31">
        <f t="shared" si="4"/>
        <v>16566.070500000002</v>
      </c>
    </row>
    <row r="65" spans="1:14" ht="32.25" thickBot="1" x14ac:dyDescent="0.3">
      <c r="A65" s="27" t="s">
        <v>212</v>
      </c>
      <c r="B65" s="28" t="s">
        <v>151</v>
      </c>
      <c r="C65" s="28" t="s">
        <v>60</v>
      </c>
      <c r="D65" s="29" t="s">
        <v>89</v>
      </c>
      <c r="E65" s="28" t="s">
        <v>74</v>
      </c>
      <c r="F65" s="28">
        <v>100</v>
      </c>
      <c r="G65" s="31">
        <v>1252.9100000000001</v>
      </c>
      <c r="H65" s="30">
        <f t="shared" si="5"/>
        <v>1556.4900930000001</v>
      </c>
      <c r="I65" s="30">
        <f t="shared" si="1"/>
        <v>125291.00000000001</v>
      </c>
      <c r="J65" s="31">
        <f t="shared" si="4"/>
        <v>155649.00930000001</v>
      </c>
    </row>
    <row r="66" spans="1:14" ht="32.25" thickBot="1" x14ac:dyDescent="0.3">
      <c r="A66" s="27" t="s">
        <v>213</v>
      </c>
      <c r="B66" s="28" t="s">
        <v>151</v>
      </c>
      <c r="C66" s="28" t="s">
        <v>61</v>
      </c>
      <c r="D66" s="29" t="s">
        <v>90</v>
      </c>
      <c r="E66" s="28" t="s">
        <v>74</v>
      </c>
      <c r="F66" s="28">
        <v>10</v>
      </c>
      <c r="G66" s="31">
        <v>1643.3</v>
      </c>
      <c r="H66" s="30">
        <f t="shared" si="5"/>
        <v>2041.4715899999999</v>
      </c>
      <c r="I66" s="30">
        <f t="shared" ref="I66:I76" si="6">G66*F66</f>
        <v>16433</v>
      </c>
      <c r="J66" s="31">
        <f t="shared" si="4"/>
        <v>20414.715899999999</v>
      </c>
    </row>
    <row r="67" spans="1:14" ht="32.25" thickBot="1" x14ac:dyDescent="0.3">
      <c r="A67" s="27" t="s">
        <v>214</v>
      </c>
      <c r="B67" s="28" t="s">
        <v>151</v>
      </c>
      <c r="C67" s="28" t="s">
        <v>62</v>
      </c>
      <c r="D67" s="29" t="s">
        <v>140</v>
      </c>
      <c r="E67" s="28" t="s">
        <v>74</v>
      </c>
      <c r="F67" s="28">
        <v>50</v>
      </c>
      <c r="G67" s="28">
        <v>69.23</v>
      </c>
      <c r="H67" s="30">
        <f t="shared" si="5"/>
        <v>86.004429000000002</v>
      </c>
      <c r="I67" s="30">
        <f t="shared" si="6"/>
        <v>3461.5</v>
      </c>
      <c r="J67" s="31">
        <f t="shared" si="4"/>
        <v>4300.22145</v>
      </c>
    </row>
    <row r="68" spans="1:14" ht="32.25" thickBot="1" x14ac:dyDescent="0.3">
      <c r="A68" s="27" t="s">
        <v>215</v>
      </c>
      <c r="B68" s="28" t="s">
        <v>151</v>
      </c>
      <c r="C68" s="28" t="s">
        <v>57</v>
      </c>
      <c r="D68" s="29" t="s">
        <v>91</v>
      </c>
      <c r="E68" s="28" t="s">
        <v>74</v>
      </c>
      <c r="F68" s="28">
        <v>50</v>
      </c>
      <c r="G68" s="28">
        <v>369.14</v>
      </c>
      <c r="H68" s="30">
        <f t="shared" si="5"/>
        <v>458.58262199999996</v>
      </c>
      <c r="I68" s="30">
        <f t="shared" si="6"/>
        <v>18457</v>
      </c>
      <c r="J68" s="31">
        <f t="shared" si="4"/>
        <v>22929.131099999999</v>
      </c>
    </row>
    <row r="69" spans="1:14" ht="32.25" thickBot="1" x14ac:dyDescent="0.3">
      <c r="A69" s="27" t="s">
        <v>216</v>
      </c>
      <c r="B69" s="28" t="s">
        <v>151</v>
      </c>
      <c r="C69" s="28" t="s">
        <v>58</v>
      </c>
      <c r="D69" s="29" t="s">
        <v>92</v>
      </c>
      <c r="E69" s="28" t="s">
        <v>74</v>
      </c>
      <c r="F69" s="28">
        <v>50</v>
      </c>
      <c r="G69" s="28">
        <v>124.43</v>
      </c>
      <c r="H69" s="30">
        <f t="shared" si="5"/>
        <v>154.57938899999999</v>
      </c>
      <c r="I69" s="30">
        <f t="shared" si="6"/>
        <v>6221.5</v>
      </c>
      <c r="J69" s="31">
        <f t="shared" si="4"/>
        <v>7728.9694499999996</v>
      </c>
      <c r="N69" s="25"/>
    </row>
    <row r="70" spans="1:14" ht="32.25" thickBot="1" x14ac:dyDescent="0.3">
      <c r="A70" s="27" t="s">
        <v>217</v>
      </c>
      <c r="B70" s="28" t="s">
        <v>151</v>
      </c>
      <c r="C70" s="28" t="s">
        <v>63</v>
      </c>
      <c r="D70" s="29" t="s">
        <v>93</v>
      </c>
      <c r="E70" s="28" t="s">
        <v>74</v>
      </c>
      <c r="F70" s="28">
        <v>100</v>
      </c>
      <c r="G70" s="28">
        <v>9.81</v>
      </c>
      <c r="H70" s="30">
        <f t="shared" si="5"/>
        <v>12.186963</v>
      </c>
      <c r="I70" s="30">
        <f t="shared" si="6"/>
        <v>981</v>
      </c>
      <c r="J70" s="31">
        <f t="shared" si="4"/>
        <v>1218.6963000000001</v>
      </c>
      <c r="N70" s="25"/>
    </row>
    <row r="71" spans="1:14" ht="32.25" thickBot="1" x14ac:dyDescent="0.3">
      <c r="A71" s="27" t="s">
        <v>218</v>
      </c>
      <c r="B71" s="28" t="s">
        <v>151</v>
      </c>
      <c r="C71" s="28" t="s">
        <v>52</v>
      </c>
      <c r="D71" s="29" t="s">
        <v>94</v>
      </c>
      <c r="E71" s="28" t="s">
        <v>70</v>
      </c>
      <c r="F71" s="28">
        <v>50</v>
      </c>
      <c r="G71" s="28">
        <v>33.729999999999997</v>
      </c>
      <c r="H71" s="30">
        <f t="shared" si="5"/>
        <v>41.902778999999995</v>
      </c>
      <c r="I71" s="30">
        <f t="shared" si="6"/>
        <v>1686.4999999999998</v>
      </c>
      <c r="J71" s="31">
        <f t="shared" si="4"/>
        <v>2095.1389499999996</v>
      </c>
    </row>
    <row r="72" spans="1:14" ht="48" thickBot="1" x14ac:dyDescent="0.3">
      <c r="A72" s="27" t="s">
        <v>219</v>
      </c>
      <c r="B72" s="28" t="s">
        <v>142</v>
      </c>
      <c r="C72" s="28" t="s">
        <v>142</v>
      </c>
      <c r="D72" s="34" t="s">
        <v>149</v>
      </c>
      <c r="E72" s="28" t="s">
        <v>70</v>
      </c>
      <c r="F72" s="28">
        <v>30</v>
      </c>
      <c r="G72" s="28">
        <v>452.33</v>
      </c>
      <c r="H72" s="30">
        <f t="shared" si="5"/>
        <v>561.92955899999993</v>
      </c>
      <c r="I72" s="30">
        <f t="shared" si="6"/>
        <v>13569.9</v>
      </c>
      <c r="J72" s="31">
        <f t="shared" si="4"/>
        <v>16857.886769999997</v>
      </c>
      <c r="N72" s="25"/>
    </row>
    <row r="73" spans="1:14" ht="48" thickBot="1" x14ac:dyDescent="0.3">
      <c r="A73" s="27" t="s">
        <v>220</v>
      </c>
      <c r="B73" s="28" t="s">
        <v>142</v>
      </c>
      <c r="C73" s="28" t="s">
        <v>142</v>
      </c>
      <c r="D73" s="29" t="s">
        <v>148</v>
      </c>
      <c r="E73" s="28" t="s">
        <v>70</v>
      </c>
      <c r="F73" s="28">
        <v>20</v>
      </c>
      <c r="G73" s="28">
        <v>533</v>
      </c>
      <c r="H73" s="30">
        <f t="shared" si="5"/>
        <v>662.14589999999998</v>
      </c>
      <c r="I73" s="30">
        <f t="shared" si="6"/>
        <v>10660</v>
      </c>
      <c r="J73" s="31">
        <f t="shared" si="4"/>
        <v>13242.918</v>
      </c>
    </row>
    <row r="74" spans="1:14" ht="32.25" thickBot="1" x14ac:dyDescent="0.3">
      <c r="A74" s="27" t="s">
        <v>221</v>
      </c>
      <c r="B74" s="28" t="s">
        <v>151</v>
      </c>
      <c r="C74" s="28" t="s">
        <v>49</v>
      </c>
      <c r="D74" s="29" t="s">
        <v>95</v>
      </c>
      <c r="E74" s="28" t="s">
        <v>74</v>
      </c>
      <c r="F74" s="28">
        <v>100</v>
      </c>
      <c r="G74" s="28">
        <v>70.290000000000006</v>
      </c>
      <c r="H74" s="30">
        <f t="shared" si="5"/>
        <v>87.321267000000006</v>
      </c>
      <c r="I74" s="30">
        <f t="shared" si="6"/>
        <v>7029.0000000000009</v>
      </c>
      <c r="J74" s="31">
        <f t="shared" ref="J74:J76" si="7">F74*H74</f>
        <v>8732.1267000000007</v>
      </c>
      <c r="N74" s="25"/>
    </row>
    <row r="75" spans="1:14" ht="32.25" thickBot="1" x14ac:dyDescent="0.3">
      <c r="A75" s="27" t="s">
        <v>222</v>
      </c>
      <c r="B75" s="28" t="s">
        <v>151</v>
      </c>
      <c r="C75" s="28" t="s">
        <v>50</v>
      </c>
      <c r="D75" s="29" t="s">
        <v>96</v>
      </c>
      <c r="E75" s="28" t="s">
        <v>74</v>
      </c>
      <c r="F75" s="28">
        <v>100</v>
      </c>
      <c r="G75" s="28">
        <v>118.59</v>
      </c>
      <c r="H75" s="30">
        <f t="shared" si="5"/>
        <v>147.32435699999999</v>
      </c>
      <c r="I75" s="30">
        <f t="shared" si="6"/>
        <v>11859</v>
      </c>
      <c r="J75" s="31">
        <f t="shared" si="7"/>
        <v>14732.4357</v>
      </c>
      <c r="N75" s="25"/>
    </row>
    <row r="76" spans="1:14" ht="32.25" thickBot="1" x14ac:dyDescent="0.3">
      <c r="A76" s="27" t="s">
        <v>223</v>
      </c>
      <c r="B76" s="28" t="s">
        <v>151</v>
      </c>
      <c r="C76" s="28" t="s">
        <v>51</v>
      </c>
      <c r="D76" s="29" t="s">
        <v>97</v>
      </c>
      <c r="E76" s="28" t="s">
        <v>74</v>
      </c>
      <c r="F76" s="28">
        <v>1200</v>
      </c>
      <c r="G76" s="28">
        <v>55.51</v>
      </c>
      <c r="H76" s="30">
        <f t="shared" si="5"/>
        <v>68.960072999999994</v>
      </c>
      <c r="I76" s="30">
        <f t="shared" si="6"/>
        <v>66612</v>
      </c>
      <c r="J76" s="31">
        <f t="shared" si="7"/>
        <v>82752.087599999999</v>
      </c>
      <c r="N76" s="25"/>
    </row>
    <row r="77" spans="1:14" ht="16.5" thickBot="1" x14ac:dyDescent="0.3">
      <c r="I77" s="9"/>
      <c r="J77" s="5"/>
    </row>
    <row r="78" spans="1:14" ht="15.75" thickBot="1" x14ac:dyDescent="0.3">
      <c r="H78" s="11" t="s">
        <v>75</v>
      </c>
      <c r="I78" s="22"/>
      <c r="J78" s="21">
        <f>J50+J10+J3</f>
        <v>1202462.8925939999</v>
      </c>
    </row>
  </sheetData>
  <mergeCells count="3">
    <mergeCell ref="E3:H3"/>
    <mergeCell ref="E10:H10"/>
    <mergeCell ref="E50:H50"/>
  </mergeCells>
  <pageMargins left="0.511811024" right="0.511811024" top="0.78740157499999996" bottom="0.78740157499999996" header="0.31496062000000002" footer="0.31496062000000002"/>
  <pageSetup paperSize="9" scale="9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Atualizado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cristina.lanna</dc:creator>
  <cp:lastModifiedBy>DANIELA LUIZA ZANATTA</cp:lastModifiedBy>
  <cp:lastPrinted>2021-09-10T16:24:06Z</cp:lastPrinted>
  <dcterms:created xsi:type="dcterms:W3CDTF">2017-02-13T13:36:42Z</dcterms:created>
  <dcterms:modified xsi:type="dcterms:W3CDTF">2021-10-15T15:48:31Z</dcterms:modified>
</cp:coreProperties>
</file>